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80" windowHeight="11640" activeTab="0"/>
  </bookViews>
  <sheets>
    <sheet name="Zał. nr 1A_JSM_2019" sheetId="1" r:id="rId1"/>
  </sheets>
  <definedNames>
    <definedName name="_GoBack" localSheetId="0">'Zał. nr 1A_JSM_2019'!$B$105</definedName>
    <definedName name="_xlnm.Print_Area" localSheetId="0">'Zał. nr 1A_JSM_2019'!$A$2:$J$395</definedName>
  </definedNames>
  <calcPr fullCalcOnLoad="1"/>
</workbook>
</file>

<file path=xl/comments1.xml><?xml version="1.0" encoding="utf-8"?>
<comments xmlns="http://schemas.openxmlformats.org/spreadsheetml/2006/main">
  <authors>
    <author>PC</author>
  </authors>
  <commentList>
    <comment ref="B62" authorId="0">
      <text>
        <r>
          <rPr>
            <b/>
            <sz val="8"/>
            <rFont val="Tahoma"/>
            <family val="0"/>
          </rPr>
          <t>PC:</t>
        </r>
        <r>
          <rPr>
            <sz val="8"/>
            <rFont val="Tahoma"/>
            <family val="0"/>
          </rPr>
          <t xml:space="preserve">
</t>
        </r>
      </text>
    </comment>
  </commentList>
</comments>
</file>

<file path=xl/sharedStrings.xml><?xml version="1.0" encoding="utf-8"?>
<sst xmlns="http://schemas.openxmlformats.org/spreadsheetml/2006/main" count="1044" uniqueCount="376">
  <si>
    <t>Kołderka/kocyk jednorazowego użytku, ogrzewająca  dla pacjenta,  o wymiarach 110 x 110cm, z włókniny. Kołderka 3 warstwowa, zewnętrzne warstwy z włókniny polipropylenowej PP  : kolor zielony od strony pacjenta o gramaturze co najmniej 30 g/m2   i niebieski na zewnątrz o min. gramaturze włókniny 30 g/m2. Wewnątrz kołderki wszyta jest środkowa biała, gruba  warstwa ocieplająca,  z tekstylnopodobnej, miękkiej włókniny typu Molton o gramaturze 60 g/m2. Wszystkie 3 warstwy złączone-zgrzewane ultradźwiękowo. Wzdłuż kołderki przez środek 2 szwy, powodujące nie przesuwanie się poszczególnych warstw kołderki i nie marszczenie się warstw . Wszystkie brzegi zewnętrzne zgrzewane szerokim ściegiem w technice ultradźwiękowej. Dłuższe brzegi podwinięte i zeszyte szwem ultradźwiękowym. Wolne od ftalanów, potwierdzone w karcie. Wyrób bez lateksowy - oznaczenie na etykiecie. Data produkcji, seria, data ważności i nr REF na etykiecie nalepionej na opakowaniu jednostkowym produktu. Pakowane pojedynczo. Wyrób: niepylący, niepalny.</t>
  </si>
  <si>
    <t>Ubranie operacyjne wykonane z miękkiej i doskonale przepuszczającej powietrze włókniny typu SMMMS o gramaturze min. 40 g/m2. Antystatyczne, niepylące, włóknina o strukturze plastra miodu. Bluza: dekolt V - lamówka w kolorze ubrania, 3 kieszenie (1 mała + 2 duże), metka z rozmiarem. Spodnie z paskiem. Ubranie w kolorze niebieskim, pakowane jako komplet. Dostępność w rozmiarach       S -XXXL. Spełnia wymogi normy PN-EN 13793+A1:2013-06.</t>
  </si>
  <si>
    <t>Myjki do mycia ciała pacjenta w kształcie rękawicy bez palców, wykonane z miękkiej i mocnej tekstylnopodobnej włókniny typu Molton. Powierzchnia myjki posiada specjalne wytłoczenia, ułatwiające umycie bardziej zabrudzonych miejsc. Skład surowcowy: poliester - 50%, wiskoza - 50%, gramatura co najmniej 80 g/m2. Rozmiar min. 16x23 cm, pakowane w woreczki po maksymalnie 50 szt.</t>
  </si>
  <si>
    <t>Pakiet 17 - Maty  i podklady</t>
  </si>
  <si>
    <t>Pakiet 18 - Strzygarki chirurgiczne</t>
  </si>
  <si>
    <t>Serwetka składana celulozowo- foliowa, 37 x 40 cm. Chlonność 21 ml.</t>
  </si>
  <si>
    <t>Nr sprawy: L.dz. 0547/2019  z dnia 11-03-2019r</t>
  </si>
  <si>
    <r>
      <t xml:space="preserve">Rękawice diagnostyczne nitrylowe bezpudrowe, kolor niebieski, mankiet rolowany,  dostępne w rozmiarach XS – XL. </t>
    </r>
    <r>
      <rPr>
        <b/>
        <sz val="11"/>
        <color indexed="10"/>
        <rFont val="Arial"/>
        <family val="2"/>
      </rPr>
      <t xml:space="preserve">Rękawice w kartoniku o wymiarach: 121×121×165 mm (+/-5mm) pakowane w systemie eliminującym kontakt dłoni użytkownika z powierzchnią roboczą rękawicy przed użyciem produktu tj. z możliwością pojedynczego pobierania rękawic za mankiet od spodu opakowania. </t>
    </r>
    <r>
      <rPr>
        <b/>
        <sz val="11"/>
        <rFont val="Arial"/>
        <family val="2"/>
      </rPr>
      <t xml:space="preserve">Teksturowana min. na końcach palców, długość rękawicy   minimum 240 mm, grubość minimum na palcu 0.12 mm, siła zrywu minimum przed starzeniem 7.5 N, posiadające AQL 1.0 . Rękawice zgodne z Dyrektywa o Wyrobie Medycznym MDD 93/42/EEC &amp; 2007/47/EC w klasie I oraz Dyrektywa o Środkach Ochrony Indywidualnej - PPE 89/686/EEC  w kategorii III, rękawice zgodne z EN 455(1-4), EN 420, EN 388, rękawice przebadane na przenikanie mikroorganizmów zgodnie z ASTM F1671 (potwierdzone raportem badania wykonanym w niezależnym laboratorium), rękawice przebadane na przenikanie co najmniej 15 cytostatyków zgodnie z ASTM 6978 (potwierdzone raportem badania wykonanym w niezależnym laboratorium), </t>
    </r>
  </si>
  <si>
    <t xml:space="preserve">Pakiet nr 6  - Dostarczyć do oferty po 1 opakowaniu rękawic z poz. 1-11. </t>
  </si>
  <si>
    <t>Sterylny fartuch chirurgiczny wykonany z włókniny typu Spunlaced o gramaturze min.68 g/m² zawierającej pulpę celulozową i włókna poliestrowe. Fartuch z tyłu zapinany na rzep, rękawy wykończone elastycznym poliestrowym  mankietem o długości min. 8 cm. Troki przyszyte do fartucha, złączone kartonikiem umożliwiającym sterylną aplikację zarówno z przodu jak i z tyłu operatora. Fartuch pakowany z dodatkowymi dwoma ściereczkami do wytarcia rąk o wymiarach 40×33 cm (±1%) oraz zawinięciem np. w serwetę włókninową lub papier (jako zabezpieczenie przed przypadkowym zabrudzeniem). Fartuch o podwyższonej odporności na wypychanie – na sucho min.234 kPa (w strefie krytycznej i mniej krytycznej); o podwyższonej odporności na wypychanie – na mokro 182 kPa (w strefie krytycznej), czystość pod względem cząstek stałych min. 3,1 IPM, pylenie min. 3,3 Log10 (liczba cząstek), odporność na przenikanie cieczy w obszarze krytycznym i w obszarze mniej krytycznym min. 22 cm H2O. Nadruk rozmiaru i spełniającej przez fartuch normy na każdym fartuchu, w celu  łatwej identyfikacji i dobrania fartucha. Fartuch pakowany próżniowo w opakowanie folia-folia, sterylizowany radiacyjnie. Podwójne pakowany w karton transportowy oraz karton czysty, wyposażony w dyspenser w celu łatwego pobierania pojedynczego fartucha, rozmiar M-XXL</t>
  </si>
  <si>
    <t>Igły  jednorazowe do iniekcji      0,8 x 40 mm      opakowanie papier / folia</t>
  </si>
  <si>
    <t>Cewniki Foley , pediatryczny , silikonowany , znakowany  kolorem CH 8-CH 10 folia/filia papier</t>
  </si>
  <si>
    <t>Igły  jednorazowe do iniekcji      0,9 x 40 mm      opakowanie papier / folia</t>
  </si>
  <si>
    <t>Igły  jednorazowe do iniekcji      1,1 x 40 mm      opakowanie papier / folia</t>
  </si>
  <si>
    <t>Igła jednorazowa do iniekcji       1,2 x 40mm       opakowanie papier / folia</t>
  </si>
  <si>
    <t xml:space="preserve">Papier do EKG    58x25 z nadrukiem </t>
  </si>
  <si>
    <r>
      <t xml:space="preserve">Strzykawka trzyczęściowa TBC z wbudowana igłą 27Gx 1/2 , posiadająca mechanizm  umożliwiwjący schowanie igły w cylindrze po użyciu oraz zabezpieczenie przed ponownym użyciem strzykawki , czytelna trwała czarna skala  pomiarowa , podwóne uszczelnienie tłoka , nazwa własna na cylindrze , sterylizowanie EO , informacja o braku lateksu na opakowaniu jednostkowym , mankiet foliowy z przetłoczeniami ułatwiającymi otwieranie opakowania, </t>
    </r>
    <r>
      <rPr>
        <b/>
        <sz val="11"/>
        <color indexed="12"/>
        <rFont val="Arial"/>
        <family val="2"/>
      </rPr>
      <t>pojemnośc 1 ml</t>
    </r>
    <r>
      <rPr>
        <b/>
        <sz val="11"/>
        <rFont val="Arial"/>
        <family val="2"/>
      </rPr>
      <t>.</t>
    </r>
  </si>
  <si>
    <t>Maska chirurgiczna trójwarstwowa pełnobarierowa zawiązywana na troki lub na gumki, wykonana z wysokiej jakiści włókna nie powodująca podrażnien (bez mikrowłosków na wewnentrznej , twarzowej stronie maski) Sposób pakiwania w kartoniki gwarantuje higieniczne przechowywanie i wyjmowanie, kolor niebieski (pakowane w kartoniki po 50 szt). NORMA PN EN 14683 II  kolor niebieski</t>
  </si>
  <si>
    <t xml:space="preserve">Okrągły czepek chirurgiczny w kształcie beretu, wykonany z lekkiej, przewiewnej  włókniny, ściągany lekką nieuciskową gumką  . Sposób pakowania:  kartonik max  100 szt  gwarantujacy higieniczne przechowywanie i łatwe wyjmowanie, kolor niebieski lub zielony </t>
  </si>
  <si>
    <t>Sterylny foliowy pokrowiec na aparaturę Ø 140</t>
  </si>
  <si>
    <t>1 kart = 96 szt</t>
  </si>
  <si>
    <t>1 opak = 10 szt</t>
  </si>
  <si>
    <t>Jednoczęściowy beżowy worek stomijny z filtrem ileo o śr otworu 20 mm pakowany po 10 szt w opakowaniu.</t>
  </si>
  <si>
    <t>Elektrody do badań EKG , przeznaczona do monitorowania ,okrągła z języczkiem ułatwiajacym odklejanie , wymiar 45 x 42 mm. Jednorazowego uzytku , niesterylna z żelem stałym o objętości 0,23 cm3 -0,02 i masie żelu średnio 0,40g/szt na piance polietylenowej. Snap z czujnikiem Ag / AgCI ,  nie zawiera PVC i latexu . Dla lepszej identyfikacji na opakowanie jednostkowym nadrukowany rysunek elektrody znajdującej się w opakowaniu w skali 1:1.</t>
  </si>
  <si>
    <t>Flocare zgłębnik PUR z prowadnicą -z  łącznikiem typ Enlock Ch 12 / 110 cm</t>
  </si>
  <si>
    <t>Wkład jednorazowy do zbiorników ssaków o pojemności 1 litra z filtrem przeciw przelewowym</t>
  </si>
  <si>
    <t xml:space="preserve">szt. </t>
  </si>
  <si>
    <t>Jednorazowy fartuch chirurgiczny włókninowy z fizeliny z mankietem, gramatura min. 23g/m² rozmial L-XL</t>
  </si>
  <si>
    <t xml:space="preserve">Sterylny pełnoochronny fartuch chirurgiczny, wykonany z włókniny typ SMS, u góry zapinany na rzep, rekawy wykończone elastycznym mankietem, dłmin 6 cm troki łączone kartonikiem tak aby umożliwić strylne załozenie, sposób założenia i konstrukcja pozwala na aplikacje fartucha zapewniając zachowanie sterylności zarówno sprzodu jak i styłu operatora, kolor niebieski, powinien być z dodatkowymi dwoma ściereczkami do wytarcia rąk o rozmiarze 18 x 25 cm oraz zawinięciem w papier krepowy biały, jako zabezpieczeniem przed przypadkowym zabrudzeniem. Włoknina 3 - warstwowa typ SMS o gramaturze max 35 g/m2, nieprzemakalność w strefie krytycznej min 55cm H20 </t>
  </si>
  <si>
    <t>Elektroda ekg dla radioprzezierna rozmiar2,3cm x 2,3 cm z przewodem 50 cm zakonczonym wtykiem fi 1,5 mm, wykonana z cienkiej włókniny perforowanej, z zaokraglonymi  rogami , pokryta hydrozelem, repozycjonowalna, opak .a 3 sztuki.</t>
  </si>
  <si>
    <t>Żel do USG  500g</t>
  </si>
  <si>
    <t>Kranik trójdrozny z przedłużaczem 25 cm z  obrotowa końcówka Luer Lock, wyraźny optyczny indetyfikator pozycji  otwarty - zamknięty, dren wykonany z PCV wolnego od ftalanow, wszystkie wejscia zabezpieczone koreczkami, jednorazoego użytku ,  sterylny, opakowanie foli / papier.</t>
  </si>
  <si>
    <t>Wieszak do worków do moczu.</t>
  </si>
  <si>
    <t>Szyna do palców dł. 400 X 20.</t>
  </si>
  <si>
    <t>Wziernik ginekologiczny jałowy  czerwone XS - ,S ,M, L.</t>
  </si>
  <si>
    <t>Worki   do  dobowej zbiórki moczu , z zaworem T , pojemność 2000 ml ze skalą  co 100 ml , dren 90 cm do 120  cm , łącznik schodkowy  z  przykrywką ,jałowe   opakowanie  folia lub folia  / papier.</t>
  </si>
  <si>
    <t>Worki do pobierania moczu dla   dziewczynek  jałowe z anatomicznym wykrojem ułatwiającym aplikację , opakowanie folia lub folia / papier.</t>
  </si>
  <si>
    <t>Aparat do mierzenia cisnienia + słuch.</t>
  </si>
  <si>
    <t>1rolka</t>
  </si>
  <si>
    <t>Nerka medyczna 20 cm</t>
  </si>
  <si>
    <t>UBRANIE CHIRURGICZNE (BLUZA + SPODNIE) JEDNORAZOWEGO UŻYTKU. Wykonane z włókniny  bawełnopodobnej o gramaturze minimalnej 49 g/m2  zawierającej 100% polipropylenu,  antystatycznej niepylącej, oddychającej, przeznaczonej  do stosowania przez personel medyczny w środowisku bloku operacyjnego. Ubranie o podwyższonej odporności na wypychanie – na sucho min. 190 kPa (badanie wg EN ISO 13938-1); czystość pod względem cząstek stałych równa 2,0 IPM (badanie wg EN ISO 9073-10), pylenie równe 2,1 Log10 (liczba cząstek) (badanie wg EN ISO 9073-10). Bluza z krótkim rękawem, powinna być wyposażona w nap (pod szyją), trzy praktyczne  kieszenie: jedna na piersi oraz dwie kieszenie na dole bluzy. Spodnie ściągane trokiem, kieszeń boczna na nogawicy z klapką wyposażoną w nap. Bluza i spodnie pakowane oddzielnie,  dostępne w rozmiarach:  XS, S, M, L w kolorze niebieskim lub w kolorze zielonym, posiadające indywidualne widoczne oznakowanie rozmiaru. Na potwierdzenie ww. parametrów do oferty należy załączyć wyniki badań zaoferowanych wyrobów (badania zgodne z normą 13795). W kartonie 48 kompletów</t>
  </si>
  <si>
    <t>Żel  ścierny  do Holtera opak a 250 g</t>
  </si>
  <si>
    <t>szt.</t>
  </si>
  <si>
    <t xml:space="preserve">Pakiet  4  - Zestawy do kaniulacji igły do znieczuleń </t>
  </si>
  <si>
    <t>Zestaw do odsysania pola operacyjnego ( końcówka Ch 20 bez otworów , dren Ch 24 , dł 210 cm ) bez kontroli odsysania , jałowy , opakowanie folia  /  papier.</t>
  </si>
  <si>
    <t>Linia gazowa, pomiarowa, zakończenia męsko-męskie, długości 3 m</t>
  </si>
  <si>
    <t>Papier do KTG   CTG GOLDWAY  UT -3000  112 x 100 x 150 z nadrukiem</t>
  </si>
  <si>
    <t>Staza jednorazowa bezlateksowa  w opakowaniu umożliwiającym dzielenie perforowanych opasek, na opakowaniu fabrycznie nadrukowana przez producenta  graficzna  instrukcja użycia.</t>
  </si>
  <si>
    <t>1opak 25 szt</t>
  </si>
  <si>
    <t>1opak=100 szt</t>
  </si>
  <si>
    <t>1opak -100</t>
  </si>
  <si>
    <t>Słój  na mocz z uchwytem i dodatkowym , zakręcanym portem do bezpiecznego pobierania próbek moczu .</t>
  </si>
  <si>
    <t xml:space="preserve">   1opak = 50szt</t>
  </si>
  <si>
    <t>Czepek chirurgiczny wykonany w całośći z chłonnej przewiewnej włókniny , włóknina typ  printboded o gramaturze min 28g/m2 perforowanej . Z tyłu śćiągniety gumką . Pakowany op 120 sztuk w kartoniki w formie podajnika różowy  lub  niebieski lub zielony</t>
  </si>
  <si>
    <t>21.</t>
  </si>
  <si>
    <t>22.</t>
  </si>
  <si>
    <t>23.</t>
  </si>
  <si>
    <t>24.</t>
  </si>
  <si>
    <t>Kieszeń samoprzylepna jednosekcyjna o wymiarach min 35 x 40 - sterylna (+ 1 cm ) taśma lepna o szer min 45 mm. Sterylizacja  radiacyjna gwarancja sterylności min 5 lat</t>
  </si>
  <si>
    <t>Serweta wykonana z laminatu nieprzemakalnego minimum dwuwarstwowego o wymiarach 37,5x 45 cm spełniająca wymagania normy PN EN 13795. Wymagania: laminat dwuwarstwowy w składzie: włóknina celulozowa min 23 g/m2 + folia PE u o grubości min 40 µm.</t>
  </si>
  <si>
    <t>Serweta wykonana z laminatu nieprzemakalnego minimum dwuwarstwowego o wymiarach 75x 90 cm spełniająca wymagania normy PN EN 13795. Wymagania: laminat dwuwarstwowy w składzie: włóknina celulozowa min 23 g/m2 + folia PE u o grubości min 40 µm.</t>
  </si>
  <si>
    <t>Sterylny zestaw operacyjny do pilnego cięcia cesarskiego - skład i parametry zgodnie z załącznikiem 1A</t>
  </si>
  <si>
    <t>Sterylny zestaw operacyjny do chirurgii dużej - skład i parametry zgodnie z załącznikiem 1A</t>
  </si>
  <si>
    <t>20.</t>
  </si>
  <si>
    <t>1opak 50 szt</t>
  </si>
  <si>
    <t xml:space="preserve">Staza 100% silikonowa </t>
  </si>
  <si>
    <t>1 opak=100  szt</t>
  </si>
  <si>
    <t>1 opak = 250 testów</t>
  </si>
  <si>
    <t>1 opak = 250 testow</t>
  </si>
  <si>
    <t>1 opak = 100 testów</t>
  </si>
  <si>
    <t>Łopatka  drewniana</t>
  </si>
  <si>
    <t>szt</t>
  </si>
  <si>
    <t xml:space="preserve"> szt</t>
  </si>
  <si>
    <t>1 opak = 100 szt</t>
  </si>
  <si>
    <t>rolka</t>
  </si>
  <si>
    <t xml:space="preserve"> rolka</t>
  </si>
  <si>
    <t>1opak = 100szt</t>
  </si>
  <si>
    <t>1opak =100szt</t>
  </si>
  <si>
    <t xml:space="preserve">  1 opak = 50szt</t>
  </si>
  <si>
    <t>Przescieradło wykonane z włókniny polipropylenowej  o gramaturze 35 g wymiary  140 x 210 kolor zielony.</t>
  </si>
  <si>
    <t>Etykiety trzyrzedowe do metkownicy typu GKE, podwójnie przylepne do metkownicy ze wskaźnikiem typ 1 do serylizacji parowej. Na etykiecie umieszczone informecje o kolorze przebarwienia testu. Zamawiający na czas przetargu wypożyczy metkownicę typu GKE</t>
  </si>
  <si>
    <t>1 opak = 500 testów</t>
  </si>
  <si>
    <t>Wskaźnik wieloparamtetrowy chemiczny typ IV do kontroli procesu sterylizacji tlenkiem etylenu. W formie papierowego paska z perforacją oraz naniesioną substancją testową. Informacja o klasie testu wg norm umieszczona na każdym wsaźniku. Opakowanie 500 testów</t>
  </si>
  <si>
    <t>Serweta chirurgiczna do zabiegów PCNL o wymiarach 175x300 cm posiadająca owalny otwór wypełniony folią chirurgiczną, wewnątrz której znajduje się wycięcie o średnicy 5cm. Otwór otoczony warstwą wysokochłonną o rozmiarze minimalnym 50x150cm. Serweta posiada duży zintegrowany worek do przechwytywania płynów o wymiarach 114x65 cm wyposażony w sztywnik i podłączenie ssaka – 1 szt
Wymagania:
- wykonana z laminatu min dwuwarstwowego o gramaturze minimalnej: włóknina 23g/m2 + folia PE min 40 um + wstawka wysokochłonna w obszarze krytycznym (włóknina min 50g/m2 + folia PE min 40 um)
-wytrzymałość na rozerwanie na sucho/mokro min: 239/148 kPa w strefie krytycznej
-wytrzymałość na penetrację płynów min 100 cm H2O na całej powierzchni</t>
  </si>
  <si>
    <t>Zestaw do ginekologii, skład:                                                                                           
a) serweta do operacji ginekologicznych o wymiarze 200/270x215 cm, zintegrowana z nogawicami i ekranem anestezjologicznym, posiada otwór w okolicach krocza o wymiarach 13x24 cm - 1 szt.
b) serweta ginekologiczna o wymiarach 60x116 cm, wyposażona w samoprzylepny otwór o wymiarach 8x11 cm, zintegrowany worek do przechwytywania płynów, oraz możliwość przymocowania serwety do fartucha operującego, za pomocą integrowanej taśmy samoprzylepnej - 1 szt.
c) ręczniki chłonne 18x25cm - 2 szt.
d) organizator przewodów (samoprzylepny) 9x18cm - 1 szt.
e) serweta na stolik - (owinięcie zestawu) 150x190 - 1 szt.
Wymagania dla serwet głównych:
- laminat minimum dwuwarstwowy o gramaturze min. 57,5g/m2
- odporność na przenikanie płynów powyżej 100 cmH2O
- odporność na rozerwanie w obszarze krytycznym na sucho/mokro – min 70/50 kPa</t>
  </si>
  <si>
    <t>Bezpieczne igły iniekcyjne , z mechanizmem bezpieczenstwa zintegrowanym z igłą ,umożliwiające aktywację jedną ręką, kolortstyczne rozróżnienie średnic igieł , kompatybilnie z końcówka Luer Slip i Luer Lok , zabezpieczenie podwójnym mechanizmem  blokady . Rozmiar od 1,1 - 1,2.</t>
  </si>
  <si>
    <t>WARTOŚĆ JSM</t>
  </si>
  <si>
    <t>Przyrząd do przetaczania płynów infuzyjnych , komora kroplowa bez PVC o długości min 50 mm w częsci przeźroczystej , całośc wolna od ftalanow ( informacja na opakowaniu jednpostkowym ), zacisk rolkowy wyposazony w uchwyt na dren  oraz możliwość zabezpieczenia igły biorczej po uzyciu , nazwa producenta bezpośrednio  przyrzadzie , opakowanie kolorystyczne folia - papier, sterylny.</t>
  </si>
  <si>
    <t xml:space="preserve">Pakiet  6 -  Rękawice </t>
  </si>
  <si>
    <t>Zestaw do znieczulenia zewnąrzoponowego - rozszerzony . Zestaw składający się z : igła Tuohy 18g X 80 , kateter epiduralnego 20Gx100 cm , filtr przeciwbakteryjny płaski 0,2 um , strzykawka niskooporowa 10 ml , strzykawka 10 ml , grot do nacinania skóry , igł do podawania leków 09. x 40 mm , igła do znieczuleń 05 x 25 mm.</t>
  </si>
  <si>
    <t xml:space="preserve">Igła do znieczuleń podpajęczynówkowych 22Gx 90mm , standard ostrze typ Quincke, jałowa, przeźroczysty rowkowany uchwyt umożliwiający wizualizację płynu mózgowo- rdzeniowego, nasadka igly prowadzącej precyzyjnie zespolonaz ostrzem, co pozwala na szybkie i  bezpieczne wprowadzenie igły do znieczulenia. </t>
  </si>
  <si>
    <t>Igła do znieczuleń podpajęczynówkowych 26Gx 90mm , standard ostrze typ Quincke , igła prowadzaca ,przeźroczysty rowkowany uchwyt umozliwiajacy wizualizację płynu mózgowo- rdzeniowego, nasadka igly prowadzącej precyzyjnie zespolona  z ostrzem, co pozwala na szybkie i bezpieczne wprowadzenie igły do znieczulenia z prowadnicą.</t>
  </si>
  <si>
    <t>Igła do znieczuleń podpajęczynówkowych 25 Gx 90mm, standard ostrze typ Quincke, igła prowadzaca  jałowa, przezroczysty rowkowany uchwyt umożliwiający wizualizację płynu mózgowo- rdzeniowego, nasadka igly prowadzącej precyzyjnie zespolona z ostrzem, co pozwala na szybkie i bezpieczne wprowadzenie igły do znieczulenia.</t>
  </si>
  <si>
    <t>Igła do znieczuleń podpajęczynówkowych 26Gx 130 mm , standard ostrze typ Quincke , igła prowadzaca  22G ,przeźroczysty rowkowany uchwyt umozliwiajacy wizualizację płynu mózgowo- rdzeniowego, nasadka igly prowadzącej precyzyjnie zespolona z ostrzem, co pozwala na szybkie i bezpieczne wprowadzenie igły do znieczulenia.</t>
  </si>
  <si>
    <t>Igła do znieczuleń podpajęczynówkowych 27Gx 90mm , standard ostrze typ Quincke , igła prowadzaca 22G ,,przeźroczysty rowkowany uchwyt umozliwiajacy wizualizację płynu mozgowo- rdzeniowego, nasadka igly prowadzacej precyzyjnie zespolona z ostrzem, co pozwala na szybkie i bezpieczne wprowadzenie igły do znieczulenia.</t>
  </si>
  <si>
    <t>Uwaga  - Proszę sprawdzić poprawność wyliczenia w pakietach.</t>
  </si>
  <si>
    <t>Igła do znieczuleń podpajęczynówkowych 26Gx 90mm , standard ostrze typu Whitacre , igła prowadzaca 20G ,,przeźroczysty rowkowany uchwyt umozliwiajacy wizualizację płynu mozgowo- rdzeniowego, nasadka igly prowadzacej precyzyjnie zespolona z ostrzem, co pozwala na szybkie i bezpieczne wprowadzenie igły do znieczulenia.</t>
  </si>
  <si>
    <t>Kaniula neonatologiczna/pediatryczna, wykonana z podwójnie oczyszczonego teflonu PTFE, widoczna w USG, ze zdejmowalną osłoną skrzydełek bocznych ułatwiającą chwyt podczas zakładania, bez portu bocznego, sztywne opakowanie typu Tyvek 0,7 x 19 mm (24 G) kod barwny żółty. Przepływ spowolniony: 13ml/min.</t>
  </si>
  <si>
    <t>Kaniula neonatologiczna/pediatryczna, wykonana z podwójnie oczyszczonego teflonu PTFE, widoczna w USG, ze zdejmowalną osłoną skrzydełek bocznych ułatwiającą chwyt podczas zakładania, bez portu bocznego, sztywne opakowanie typu Tyvek 0,6 x 19 mm (24 G) kod barwny fiolet. Przepływ spowolniony: 13ml/min.</t>
  </si>
  <si>
    <t>Test sprawdzający skuteczność procesów mycia oraz efektywność działania detergentów w myjniach dezynfekatorach zgodne z ISO15883. Substancja wskażnikowa koloru czerwonego w postaci koła, umieszczona na metalowej cienkiej płytce nadajcej się do archiwizacji. Wykonawca wraz z pierwszą dostawą testów dostarczy metalowy uchwyt. Opakowanie 100szt.</t>
  </si>
  <si>
    <t>Zintegrowany test chemiczny kl. 5 zgodny z norma ISO 11140-1 do kontroli sterylizacji parowej, z przesuwalną  substancją wskaźnikową . Test z  wyraznie oznaczonym polem bezpieczeństwa odczytu w niezależnym okienku. Data wazności, oznaczenie normy  oraz informacje techniczne umieszczone na każdym teście w języku polskim . Test wykorzystywany ze specjalnym przyrządem jako test kontroli wsadu. W zestawie tuba PCD komatybilna z w/w testami (Tuba PCD w dzierżawie). Opakowanie 250szt.</t>
  </si>
  <si>
    <r>
      <t>Rękawice chirurgiczne jałowe, lateksowe bezpudrowe, mankiet rolowany z opaską przylepną,  dostępne w rozmiarach 6,0 – 9.0, powierzchnia zewnętrzna mikroteksturowana, obustronnie silikonowane z we. wartswa poliuretanową, długość rękawicy minimum 285 mm , grubość średnia na palcu 0.230 mm</t>
    </r>
    <r>
      <rPr>
        <b/>
        <u val="single"/>
        <sz val="11"/>
        <rFont val="Arial"/>
        <family val="2"/>
      </rPr>
      <t xml:space="preserve">, </t>
    </r>
    <r>
      <rPr>
        <b/>
        <sz val="11"/>
        <rFont val="Arial"/>
        <family val="2"/>
      </rPr>
      <t xml:space="preserve">siła zrywu średnia przed starzeniem 18 N, poziom protein lateksu poniżej 30 µg/g, posiadające AQL 1.0 . Rękawice  przebadane na przenikanie wirusów w warunkach dynamicznego testu AVPP </t>
    </r>
    <r>
      <rPr>
        <b/>
        <u val="single"/>
        <sz val="11"/>
        <rFont val="Arial"/>
        <family val="2"/>
      </rPr>
      <t>(potwierdzone raportem badania wytwórcy)</t>
    </r>
    <r>
      <rPr>
        <b/>
        <sz val="11"/>
        <rFont val="Arial"/>
        <family val="2"/>
      </rPr>
      <t>, rękawice badane na zawartość alergenów lateksu kauczuku naturalnego metodą FitKit, (</t>
    </r>
    <r>
      <rPr>
        <b/>
        <u val="single"/>
        <sz val="11"/>
        <rFont val="Arial"/>
        <family val="2"/>
      </rPr>
      <t>potwierdzone raportem badania z niezależnego laboratorium),</t>
    </r>
    <r>
      <rPr>
        <b/>
        <sz val="11"/>
        <rFont val="Arial"/>
        <family val="2"/>
      </rPr>
      <t xml:space="preserve">  rękawice badane na zawartość endotoksyn oraz pozostałości chemicznych (</t>
    </r>
    <r>
      <rPr>
        <b/>
        <u val="single"/>
        <sz val="11"/>
        <rFont val="Arial"/>
        <family val="2"/>
      </rPr>
      <t>potwierdzone raportem badania z niezależnego laboratorium). Podwójnie oznakowane jako wyrób medyczny i środek ochrony indywidualnej kat. III.</t>
    </r>
  </si>
  <si>
    <t>Cewnik do odsysania górnych dróg oddechowych powierzchnia zmrożona , jeden otwór centralny i  dwa  otwory  boczne naprzeciwległe , posiadający  półprzeźroczysty  kolor konektora oznacza kod srednicy cewnika CH 6 - CH 22</t>
  </si>
  <si>
    <t>Igły jednorazowe do iniekcji       0,45 x16 mm    opakowanie  papier / folia</t>
  </si>
  <si>
    <t>Igły jednorazowe do iniekcji       0,5 x 25 mm      opakowane  papier / folia</t>
  </si>
  <si>
    <t>Igły jednorazowe do iniekcji       0,6 x 25 mm      opakowani  papier /  folia</t>
  </si>
  <si>
    <t>1 opa k= 100 testów</t>
  </si>
  <si>
    <t>1 opak = 200 testow</t>
  </si>
  <si>
    <t>1opak = (100 arkuszy )</t>
  </si>
  <si>
    <t>Aparat do mierzenia ciśnienia półałtomat</t>
  </si>
  <si>
    <t xml:space="preserve">Stabilizator włókninowy do sond , cewników </t>
  </si>
  <si>
    <t>Lp.</t>
  </si>
  <si>
    <t>1 opak = 25 szt.</t>
  </si>
  <si>
    <t>Pakiet 1  -  Strzykawki, igły jednorazowego użytku</t>
  </si>
  <si>
    <t xml:space="preserve">Przyrząd do przetaczania płynów infuzyjnych z możliwością pomiaru ośrodkowego ciśnienia żylnego </t>
  </si>
  <si>
    <t>1 opak= 100 szt.</t>
  </si>
  <si>
    <t>1 opak = 100 szt.</t>
  </si>
  <si>
    <t>1 opak = 200 szt.</t>
  </si>
  <si>
    <t>Pojemnik na mocz 100 ml</t>
  </si>
  <si>
    <t>Papier do KTG  SONICAID   OXFORD .TEAM 143 x 150 x 300</t>
  </si>
  <si>
    <t xml:space="preserve">Basen sanitarny </t>
  </si>
  <si>
    <t>Ostrza nr 10 nazwa producenta i numer ostrza wygrawerowane bezpośrednio na ostrzu</t>
  </si>
  <si>
    <t>Pojemnik do anzlizy kału 25 ml</t>
  </si>
  <si>
    <t>Ostrza nr 11 nazwa producenta i numer ostrza wygrawerowane bezpośrednio na ostrzu</t>
  </si>
  <si>
    <t>Ostrza nr 20 nazwa producenta i numer ostrza wygrawerowane bezpośrednio na ostrzu</t>
  </si>
  <si>
    <t>Zamawiajacy wymaga: produkty wymienione w poz. 1 do 4  muszą pochodzic od jednego producenta  .</t>
  </si>
  <si>
    <t>Pojemnik  na zużyty  materiał.   5 L</t>
  </si>
  <si>
    <t>Pojemnik  na zużyty  materiał.   2 L</t>
  </si>
  <si>
    <t>Pojemnik  na zużyty  materiał.   1 L</t>
  </si>
  <si>
    <t>Pojemnik  na zużyty  materiał.   0,7 L</t>
  </si>
  <si>
    <t>Żel do endoskopii i kolonoskopi  w tubie  100 ml</t>
  </si>
  <si>
    <t xml:space="preserve"> 1opak = 50 szt</t>
  </si>
  <si>
    <t>1opak = 100 testów</t>
  </si>
  <si>
    <t xml:space="preserve">1 rolka </t>
  </si>
  <si>
    <t>Zgłebnik żołądkowy Ch 14 - CH 24 ( 700 - 1000 mm ).Wykonany z elastycznego  PCV , zmrozona powierzchnia zewnętrzna , barwny kod nasadek,dwa otwory boczne ,odporny na załamania , jałowy ,jednorazowego uzytku .</t>
  </si>
  <si>
    <t>Igly  jednorazowe do iniekcji      0,7 x 30 mm      opakowanie papier / folia</t>
  </si>
  <si>
    <t>Załącznik nr 1A szczegółowy formularz ofertowo cenowy dla poszczególnych pakietów_JSM_2019</t>
  </si>
  <si>
    <t>Strzykawka  100ml  Janeta  z centrycznym stożkiem do łączenia z cewnikiem dołączoną nasadką LUER,dwie skale naprzeciwległe, tłoczysko z elastycznym uszczelnieniem zapewniającym płynny przesów , opakowanie  blister /  pack</t>
  </si>
  <si>
    <t xml:space="preserve">Zestaw do odsysania pola , końcówka Ch 20 , zakrzywiona , spłaszczona , bez kontroli siły ssania , dwa otwory boczne, przeźroczyste, dren  Ch 25 ,jałowy , opakowanie folia / papaier. </t>
  </si>
  <si>
    <t>Worek do godzinowej zbiórki moczu 2000 ml , skalowany co 50 ml , z zastawką antyrefluksyjną  , wysoki stopien dokładności pomiaru,, co 1 ml od 4 ml do 50 ml ( komorze wstepnej )  i co 5 ml do 500 ml ( w pozostałych komorach),  komora zaopatrzona w filtr hydrofobowy , zap.</t>
  </si>
  <si>
    <t>Warunek konieczny:    1. dostarczyć próbke workow do pobierania moczu poz. 1-4,                                                                                                                  2. dostarczyć próbki ostrza jednorazowego użytku  na opakowaniu rysunek  ostrza w skali 1:1 poz 13,14,15,</t>
  </si>
  <si>
    <t xml:space="preserve">  WYMAGANIA FORMALNE Opakowanie jednostkowe obłożeń operacyjnych powinno być wyposażone w samoprzylepną naklejkę (  identyfikator wyrobu ) w celu wklejenia do protokołu operacyjnego. Dowodem spełnienia / potwierdzenia w/w parametrów krytycznych będzie dołączenie danych technicznych ( kartych danych technicznych ) wystawionych przez producenta  materiałów (włóknin, folii) użytych do produkcji gotowych wyrobów zawierających również inne parametry zgodnie z norma PN-EN 13795-3.  W ofercie wymagane podanie numeru katalogowego wyrobu.</t>
  </si>
  <si>
    <t>Pakiet 2 - Sztrzykawki i igły bezpieczne</t>
  </si>
  <si>
    <t>Wartość brutto w złotych</t>
  </si>
  <si>
    <t>Wartość netto w złotych</t>
  </si>
  <si>
    <t>Wartość VAT w złotych</t>
  </si>
  <si>
    <t>miara / j.m.</t>
  </si>
  <si>
    <t>WARTOŚĆ PAKIETU</t>
  </si>
  <si>
    <t>Stawka VAT</t>
  </si>
  <si>
    <t>1 op-100 szt</t>
  </si>
  <si>
    <t>Rurka intubacyjna bez mankietu 3,5 - 9,5</t>
  </si>
  <si>
    <t>para</t>
  </si>
  <si>
    <t>Maska do podawania tlenu z nebulizatorem dla dorosłych</t>
  </si>
  <si>
    <t xml:space="preserve">Maska do podawania tlenu z drenem dla dorosłych </t>
  </si>
  <si>
    <t xml:space="preserve">Maska  do podawania tlenu z workiem dla dorosłych </t>
  </si>
  <si>
    <t>Maska do podawania tlenu z drenem dla dzieci</t>
  </si>
  <si>
    <t>1 opak=3 szt</t>
  </si>
  <si>
    <t xml:space="preserve">Papier do EKG   112x25 z nadrukiem </t>
  </si>
  <si>
    <t xml:space="preserve">Papier do EKG  104 x 40 z nadrukiem </t>
  </si>
  <si>
    <t>Papier do usg ( Sony UPP 11OS   - orginał )</t>
  </si>
  <si>
    <t>Zel do EEG 250 G</t>
  </si>
  <si>
    <t>Pakiet 5 - Wenflony , Neoflony , Igła typu Motylek</t>
  </si>
  <si>
    <t>kpl</t>
  </si>
  <si>
    <t>Ostrza nr 15 nazwa producenta i numer ostrza wygrawerowane bezpośrednio na ostrzu</t>
  </si>
  <si>
    <t>W celu zweryfikowania zgodności oferowanych wyborów  z opisem przedmiotu z opisem zamówienia, należy dostarczyć próbkli w minimalnej ilości handlowej ( mask , czepki - 1 opakowanie  - kartonik) oraz katalog w / w wyrobów z oznaczeniem katalogowym, a także sposób pakowania w opakowaniach zbiorczych ( ilość). W przypadku wyrobów sterylnych  powinny one być gotowe  do użycia w warunkach sali operacyjnej z terminem ważności nie krótszym  niż 48 miesięcy.</t>
  </si>
  <si>
    <t>Elektroda EKG do Holtera  na piance prostokątna 55mmx40mm z żelem ciekłym na zielonej gąbce z podłóżnym wycięciem umożliwiajacym przełożenie przewodu, 
opk. a' 50 szt. Elektroda z tarką do usuwania zrogowaciałej warstwy naskórka. Dla lepszej identyfikacji na opakowanie jednostkowym nadrukowany rysunek elektrody znajdującej się w opakowaniu w skali 1:1.</t>
  </si>
  <si>
    <t>Elektrody do badań EKG , przeznaczona do monitorowania ,okrągła z języczkiem ułatwiajacym odklejanie , wymiar 50  mm. Jednorazowego uzytku , niesterylna z żelem stałym o objętości 0,23 cm -0,02  i masie żelu średnio 0,40g/szt na włókninie porowatej. Snap z czujnikiem Ag / AgCI ,  nie zawiera PVC i latexu . Dla lepszej identyfikacji na opakowanie jednostkowym nadrukowany rysunek elektrody znajdującej się w opakowaniu w skali 1:1.</t>
  </si>
  <si>
    <t>Elektroda do badań EKG w kształcie kwiatka z dziesięcioma płatkami, średnica 25 mm, przeznaczona do badań spoczynkowych, monitorowania i diagnostyki, ju, niesterylna z żelem stałym o objętości 0,23cm3 ±0,02 i wadze 0,35g ±0,03 na piance polietylenowej, z centrycznie umieszczonym snapem, nie zawiera PVC i latexu po 5 sztuk na folii zabezpieczającej, opk. 50 sztuk z laminatu papieru kredowanego z folią aluminiową, powlekane PE na opakowaniu informacje o numerze katalogowym, serii, dacie produkcji i dacie przydatności do użycia, typie żelu, typie zastosowanego sensora oraz graficzne wytyczne dot. sposobu aplikacji elektrody oraz rysunkiem w skali 1:1 oferowanej elektrody.</t>
  </si>
  <si>
    <t>Igła do aspiracji szpiku kostnego z mostka i talerza biodrowego z masywnym uchwytem typu „młotek” z nadrukowaną średnicą igły.  Igła znakowana co 1 cm. W uchwycie kaniuli gniazdo typu Luer-Lock do podłączenia strzykawki. Igła zaopatrzona w regulator długości, który może zostać  całkowicie usunięty. Igła 16G wymagany zakresy regulacji ostrza igły :10-30mm, dł. maksymalna 75mm; 20-40mm, dł. maksymalna 85mm; 35-55 mm,  dł. maksymalna 100 mm do wyboru przez Zamawiającego</t>
  </si>
  <si>
    <t>Rurka intubacyjna silikonowana z mankietem niskociśnieniowym, z gładkim zakończeniem rurki i połączeniem z mankietem, cienkościenny mankiet w kształcie walca, znaczniki głębokości intubacji w postaci dwóch pełnych pierścieni, rozmiar rurki na baloniku kontrolnym 3,0 – 10,0</t>
  </si>
  <si>
    <t>Filtr elektrostatyczny bakteryjno-wirusowy. Filtracja bakteryjna wirusowa: 99.999% wydajność bakteryjna, 99.999% wydajność wirusowa. Przestrzeń martwa 32ml. Objętość oddechowa 90-1500ml. Masa 23g. Port CO2 z zatyczką mocowaną na pasku. Opory przepływu: 0,6CM H2O przy 30L/min. Po 24H stosowania: 0,64CM H2O przy 30l/min. mikrobiologicznie czysty. Zalecany czas używania - 24 godziny.</t>
  </si>
  <si>
    <r>
      <t xml:space="preserve">Strzykawka trzyczęsciowa bezpieczna z końcowką luer-lok , posiadająca mechanizm umozliwiwjący schowanie igły w cylindrze po zużyciu oraz zabezpieczenie przed ponownym użyciem ztrzykawki , czytelna i trwała czarna skala pomiarowa , podwóne uszczelnienie tłoka , nazwa własna  umieszczona poziomo pod skalą na cylindrze , sterylizowane EO, informacja o braku lateksu na opakowaniu jednostkowykm , mankiet foliowy z przetłoczeniami ulatwiającymi otwieranie opakowania, - </t>
    </r>
    <r>
      <rPr>
        <b/>
        <sz val="11"/>
        <color indexed="12"/>
        <rFont val="Arial"/>
        <family val="2"/>
      </rPr>
      <t>pojemnośc 20  ml</t>
    </r>
    <r>
      <rPr>
        <b/>
        <sz val="11"/>
        <rFont val="Arial"/>
        <family val="2"/>
      </rPr>
      <t>.</t>
    </r>
  </si>
  <si>
    <t>Cena jednostkowa brutto w złotych (cena netto+podatek VAT)</t>
  </si>
  <si>
    <t>Igła Motylek  w rozmiarze 27G0,4 X 10 mm, 25G 0,5 x 20 mm , 25G 0,5 x 13 mm , 23G 0,6 x 19mm, 22G07, x 19 mm , 24G 0,8 x 19mm , 19G 1,1 mm . Przedłużacz o długośći 30 cm , Końćówka luerl lock , opakowanie pojedynczo folia / papier.</t>
  </si>
  <si>
    <t xml:space="preserve">Kaniula bezpieczna 0,9 2,0 do kaniulacji żył obwodowych, z samodomykającym się korkiem portu bocznego, z zastawką antyzwrotną, kaniula widoczna w promieniach RTG, minimum 5 pasków radiocieniujących, kaniula wykonana z materiału biokompatybilnego - silikonowanego poliuretanu (potwierdzone badaniami klinicznymi z dołączonymi do oferty ). Kaniula bezpieczna, zabezpieczona plastikową osłonką o gładkich krawędziach, wyposażoną w kapilary eliminującą przypadki nieprzewidzianej ekspozycji na krew po wycofaniu igły oraz konstrukcji zabezpieczającej igłę przed zakłuciem (pozbawiona jakichkolwiek ostrych elementów wchodzących w skład mechanizmu zabezpieczającego kaniulę). Opakowanie nierozrywalne Tyvek (bez zawartości celulozy), które zapobiega mikrorozszczelnieniu  w trakcie przechowywania, użytkowania, gwarantując sterylność produktu. </t>
  </si>
  <si>
    <t xml:space="preserve">Myjki do mycia ciała pacjenta w kształcie rękawicy bez palców, wykonane z napowietrzonej włókniny  o gramaturze min. 70 g/mkw. oraz wiskozy o gramaturze min. 35g/mkw.  . Wewnatrz podfoliowane, obustronnie pokryte suchym mydłem aktywowanym w kontakcie z wodą . Rozmiar min. 16 x 23 cm, pakowanew woreczki. </t>
  </si>
  <si>
    <t>opak.</t>
  </si>
  <si>
    <t>Czepek chirurgiczny męski o kroju furażerki z trokami, wykonany w częsci bocznej z włókniny pochłaniającej pot zaś w częsci górnej z włókniny perforowanej. Sposób pakowania w kartoniki  (max 100 szt) gwarantujący higieniczne przechowywanie i łatwe wyjmowanie, kolor niebieski/zielony</t>
  </si>
  <si>
    <t>Serweta wykonana z laminatu nieprzemakalnego minimum trzywarstwowego o wymiarach 90 x 150cm spełniająca wymagania normy PN EN 13795: 1. Laminat trzywarstwowy w składzie : Włóknina  PP MIN 23g/m2 + włóknina celulozowana min 20 g/m2+folia PE o grubośći min 40 mikronów. 2 Odporność na przenikanie płynów min 900 cm H2O. 3 Wytrzymałość na rozerwanie na sucho oraz na mokro min 50 kPa</t>
  </si>
  <si>
    <t>Pakiet 11 -  Materiały z fizeliny, maski , czepki, prześcieradła, obłożenia , serwety</t>
  </si>
  <si>
    <t>Pakiet  13 -  Elektrody , papier do Ekg. , Ktg , żel do usg ( materiały jednorazowego użytku)</t>
  </si>
  <si>
    <t xml:space="preserve">Pakiet 14 -  Pojemniki , basen san. Kaczka san ( kolor czerwony pojemnika z pokrywą </t>
  </si>
  <si>
    <t>Pakiet 15  -  Worki do pobierania moczu , wzierniki ginekologiczne, ostrza chirurgiczne i materiały pozostałe</t>
  </si>
  <si>
    <t>Pakiet  16 -  Ładunki,  staplery</t>
  </si>
  <si>
    <r>
      <t>Ampułkowy test biologiczny do sterylizacji parą wodną. Wstępna pozytywna weryfikacja wyniku po 3 godzinach inkubacji w autoczytniku. Końcowy wynik kontroli po 5 godzinach inkubacji.  Wskaźniki kompatybilne z posiadanym przez szpital inkubatorem Smart Well. Ilość spor bakterii 10</t>
    </r>
    <r>
      <rPr>
        <b/>
        <vertAlign val="superscript"/>
        <sz val="11"/>
        <rFont val="Arial"/>
        <family val="2"/>
      </rPr>
      <t>5</t>
    </r>
    <r>
      <rPr>
        <b/>
        <sz val="11"/>
        <rFont val="Arial"/>
        <family val="2"/>
      </rPr>
      <t>. Opakowanie 100szt.</t>
    </r>
  </si>
  <si>
    <t>Test kontroli poprawnej pracy zgrzewarki w postaci arkusza o wymiarach 175mm x 75mm. Opakowanie 250szt.</t>
  </si>
  <si>
    <r>
      <t>Test  Bovie &amp; Dick 3,5-4 min 134</t>
    </r>
    <r>
      <rPr>
        <b/>
        <sz val="11"/>
        <rFont val="Calibri"/>
        <family val="2"/>
      </rPr>
      <t>°</t>
    </r>
    <r>
      <rPr>
        <b/>
        <sz val="11"/>
        <rFont val="Arial"/>
        <family val="2"/>
      </rPr>
      <t>C w postaci paska testowego, otczyt testu na podstawie oceny przesuniecia substancji wskaźnikowej, komatybilny z przyrządem testowym  PCD Control. Napisy w języku polskim na kazdym teście. Opakowanie 100szt.</t>
    </r>
  </si>
  <si>
    <r>
      <t>Papier do sterylizacji krepowany naprzemiennie pakowany w kolorze białym/zielony/niebieskim . Gramatura papieru 60g/m</t>
    </r>
    <r>
      <rPr>
        <b/>
        <vertAlign val="superscript"/>
        <sz val="11"/>
        <rFont val="Arial"/>
        <family val="2"/>
      </rPr>
      <t>2</t>
    </r>
    <r>
      <rPr>
        <b/>
        <sz val="11"/>
        <rFont val="Arial"/>
        <family val="0"/>
      </rPr>
      <t>.Wytrzymałosc na rozciąganie liniowe na sucho w kierunku walcowania na sucho ≥ 2,1 kN/m i poprzecznie ≥1,6kN/m wytrzymałości na rozciaganie liniowe na mokro w kierunku walcowania ≥0,8 kN/2m i w kierunku poprzecznym ≥0,5. Zgodnosc z normami potwierdzona przez niezalezną jednostkę notyfikowaną. papier o wymiarach  100cm x 100 cm. Opkawanie 100 arkuszy</t>
    </r>
  </si>
  <si>
    <r>
      <t>Papier do sterylizacji krepowany naprzemiennie pakowany w kolorze białym/zielony / niebieskim. Gramatura papieru 60g/m</t>
    </r>
    <r>
      <rPr>
        <b/>
        <vertAlign val="superscript"/>
        <sz val="11"/>
        <rFont val="Arial"/>
        <family val="2"/>
      </rPr>
      <t>2</t>
    </r>
    <r>
      <rPr>
        <b/>
        <sz val="11"/>
        <rFont val="Arial"/>
        <family val="0"/>
      </rPr>
      <t>.Wytrzymałosc na rozciąganie liniowe na sucho w kierunku walcowania na sucho ≥ 2,1 kN/m i poprzecznie ≥1,6kN/m wytrzymałości na rozciaganie liniowe na mokro w kierunku walcowania ≥0,8 kN/2m i w kierunku poprzecznym ≥0,5 kN/m; Zgodnosc z normami potwierdzona przez niezalezną jednostkę notyfikowaną. papier o wymiarach  120cm x 120 cm. Opakowanie 100 arkuszy.</t>
    </r>
  </si>
  <si>
    <t>Rękaw z polyolefinu o gramaturze 93g/m² i folii. Polyolefin i folia połączone 3-kanałowym zgrzewem fabrycznym o wytrzymałości 6Nm. Konstrukcja gwarantująca bezpyłowe otwieranie. Zgodny z normą ISO 11607-1, PNEN868-5. Szczelnośc mikrobiologiczna przez okres minimum 12 miesięcy potwierdzona certyfikatem niezaleznej jednostki notyfikowanej. Rozmiar 42 cm x 70 m</t>
  </si>
  <si>
    <r>
      <t>Test kontroli dezynfekcji termicznej w zakresie parametrów 93</t>
    </r>
    <r>
      <rPr>
        <b/>
        <sz val="11"/>
        <rFont val="Calibri"/>
        <family val="2"/>
      </rPr>
      <t>°</t>
    </r>
    <r>
      <rPr>
        <b/>
        <sz val="11"/>
        <rFont val="Arial"/>
        <family val="2"/>
      </rPr>
      <t>C, czas 10 min. Wsaźniki w formie pokrytego laminatem papierowego paska samoprzylepnego, na którym umieszczono substancję testową. Testy zgodny z normą PN EN 15883. Informacje na teście w języku polskim. Opakowanie 200szt.</t>
    </r>
  </si>
  <si>
    <t>Korki do wenflonów i neoflonów.</t>
  </si>
  <si>
    <t>Prowadnica do rurek intubacyjnych, jednorazowa</t>
  </si>
  <si>
    <t>Czepek pielęgniarski  BERET  wykinany z włókniny polipropylenowej   14 gm kw-śćiągany gumką , kolor niebieski , zielony</t>
  </si>
  <si>
    <t xml:space="preserve">Maska chirurgiczna standart na gumce -kolor  zielony, niebieski, biały </t>
  </si>
  <si>
    <t>1 kart (600szt) = 12x50 szt</t>
  </si>
  <si>
    <t>1 kart (500szt) = 5x100 szt</t>
  </si>
  <si>
    <t>1 kart (600szt) = 6x100 szt</t>
  </si>
  <si>
    <t>1 kart (960szt) = 8x120 szt</t>
  </si>
  <si>
    <t>1 kart = 400 szt</t>
  </si>
  <si>
    <t>1 kart = 120 szt</t>
  </si>
  <si>
    <t>1 kart = 640 szt</t>
  </si>
  <si>
    <t xml:space="preserve">1 kart =240 szt </t>
  </si>
  <si>
    <t>1 kart = 60 szt</t>
  </si>
  <si>
    <t>1 kart = 168 szt</t>
  </si>
  <si>
    <t xml:space="preserve">1 kart =160 szt </t>
  </si>
  <si>
    <t>Sterylna serweta o wymiarach 150x180 z taśmą lepną wokół samoprzylepnego owalnego otworu o średnicy min 5x15 cm. Wykonana z dwuwarstwowego laminatu nieprzemakalnego. Odpornosc na przenikanie płynów min 100 cm H2O, wytrzymałosc na rozerwanie na sucho/mokro - min 78/50 kPa</t>
  </si>
  <si>
    <t xml:space="preserve">1 kart =40 szt </t>
  </si>
  <si>
    <t>Sterylny pokrowiec na kamerę / przewody (wyposażony w tekturkę dla ułatwienia aseptycznej aplikacji) wykonany z mocnej i przeźroczystej folii PE, teleskopowo złożony z taśmami odpornymi na przemakanie do mocowania na końcówkach o wymiarach min 14 x 250 cm</t>
  </si>
  <si>
    <t>1 kart = 80 szt</t>
  </si>
  <si>
    <t>1 kart = 8 szt</t>
  </si>
  <si>
    <t>1 kart = 3 szt</t>
  </si>
  <si>
    <t>1 kart = 48 szt</t>
  </si>
  <si>
    <t>Sterylna serweta o wymiarach 75 x 90  z taśmą lepną wokół samoprzylepnego owalnego otworu o średnicy min 6x8 cm, wykonana z dwuwarstwowego laminatu nieprzemakalnego. Odpornosc na przenikanie płynów min 90 cm H2O. 2 Gramatura 1 warstwa od góry min 23g/m2 , folia min 27 mikronów, sterylizacja radiacyjna gwarancja sterylnosci 5 lat . Wytrzymałosc  na sucho/mokro - min 80/65 kPa</t>
  </si>
  <si>
    <t>Obłożenie specjalistyczne - zestaw do cesarskiego cięcia (wykonane z laminatu dwuwarstwowego) o gramaturze folia PE 50um + celuloza 20g/m2. Skład minimalny: a) serweta chirurgiczna w kształcie litery T do cięcia cesarskiego o wymiarach 175/250x300 cm posiadająca otwór o wymiarach 38x32 cm, wypełniony folią chirurgiczną, wewnątrz której znajduje się wycięcie w kształcie gruszki o wymiarach 18x16 cm. Serweta posiada duży zintegrowany, okalający worek do przechwytywania płynów o wymiarach 100x80 cm wyposażony w sztywnik, podłączenie ssaka i organizatory przewodów, b) serweta - owinięcie noworodka 90x120 - 1 szt, c) taśma samoprzylepna 9x49cm - 1 szt, d) ręczniki chłonne 18x25cm - 4 szt, e) osłona na stolik Mayo 79x145cm - 1 szt, f) serweta na stolik - (owinięcie zestawu) 150x190cm - 1 szt</t>
  </si>
  <si>
    <t>fax 91-3920059 / tel 91-3921559</t>
  </si>
  <si>
    <t>25.</t>
  </si>
  <si>
    <t>26.</t>
  </si>
  <si>
    <t>Rurka tracheostomijna z mankietem niskociśnieniowym, silikonowana, bez zawartości ftalanów, ze stałym przezroczystym szyldem z rozmiarem rurki na baloniku kontrolnym ; wyposażona w białą prowadnicę: dolączone dwie tasiemki mocujące ; sterylna, pakowana w sztywne opakowanie typu TYVEC7,0-9,5</t>
  </si>
  <si>
    <t>Serweta wykonana nieprzemakalnego minimum trzywarstwowego z taśmą lepną o wymiarach 75 x 90 cm spełniająca wymagania normy PN EN 13795;1.laminat trzywarstwowy w składzie : Włoknina PP min  23g/m2 + włóknina celulozowamin 20g/m2 + folia o grubośći min 40 mikronów 2. Odporność na penetrację płynów min 900cm słupa wody 3. Wytrzymałość na rozdarcie / rozerwanie na sucho oraz na mokro min 50 kPa</t>
  </si>
  <si>
    <t xml:space="preserve">Fartuch przedni foliowy nietserylny  </t>
  </si>
  <si>
    <t>Sterylny zestaw do zabiegów urologicznych w składzie:
a) serweta chirurgiczna do przezcewkowych zabiegów urologicznych o wym. 175/270x180 cm zintegrowana z nogawicami, posiadająca otwór samoprzylepny w okolicy jamy brzusznej (Ø 8 cm), otwór na prącie (Ø 5 cm) i osłoną na palec do badania per rectum. Serweta posiada worek do przechwytywania płynów z sitem, wraz z trokami do jego regulacji, oraz przewód do odprowadzania płynów - 1szt.
b) samoprzylepny organizator przewodów 9x18cm - 1szt.
c) ściereczka chłonna celulozowa 18x25cm - 1 szt. 
d) serweta owinięcie 150 x 190cm - przykrycie na stolik instrumentalny - 1szt.
Wymagania do serwety głównej:
-laminat 2 wartwowy - włóknina 20 g/m2, folia PE 50 mikronów,
-odporność na rozerwanie na sucho/mokro: 175/110 kPa w strefie krytycznej
-odporność na przenikanie płynu: 140cm H2O</t>
  </si>
  <si>
    <t>1 kart = 14 szt</t>
  </si>
  <si>
    <t>1 kart = 36szt</t>
  </si>
  <si>
    <t>1 kart = 42 szt</t>
  </si>
  <si>
    <t>Samodzielny Publiczny Szpital Rejonowy w Nowogardzie</t>
  </si>
  <si>
    <t>ul. Wojska Polskiego 7    72 - 200 Nowogard</t>
  </si>
  <si>
    <t>cena netto</t>
  </si>
  <si>
    <t>ilośc na rok</t>
  </si>
  <si>
    <t>1.</t>
  </si>
  <si>
    <t>2.</t>
  </si>
  <si>
    <t>3.</t>
  </si>
  <si>
    <t>4.</t>
  </si>
  <si>
    <t>5.</t>
  </si>
  <si>
    <t>6.</t>
  </si>
  <si>
    <t>7.</t>
  </si>
  <si>
    <t>8.</t>
  </si>
  <si>
    <t>9.</t>
  </si>
  <si>
    <t>1 bloczek</t>
  </si>
  <si>
    <t>1opak = 100 szt</t>
  </si>
  <si>
    <t>13.</t>
  </si>
  <si>
    <t>14.</t>
  </si>
  <si>
    <t>10.</t>
  </si>
  <si>
    <t>11.</t>
  </si>
  <si>
    <t>12.</t>
  </si>
  <si>
    <t>15.</t>
  </si>
  <si>
    <t>16.</t>
  </si>
  <si>
    <t>17.</t>
  </si>
  <si>
    <t>18.</t>
  </si>
  <si>
    <t>19.</t>
  </si>
  <si>
    <t>Pojemnik na wycinki histopatologiczne 30 ml</t>
  </si>
  <si>
    <t>Pojemnik na wycinki histopatologiczne 60 ml</t>
  </si>
  <si>
    <t>Strzykawka dwuczęściowa 20ml – skala do 24ml,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t>
  </si>
  <si>
    <t>Strzykawka dwuczęściowa 10ml – skala do 12ml,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t>
  </si>
  <si>
    <t>Strzykawka dwuczęściowa 5ml – skala do 6ml,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t>
  </si>
  <si>
    <t>Strzykawka dwuczęściowa 2ml – skala do 3ml,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t>
  </si>
  <si>
    <t>Strzykawka 50 - 60 do pompy infuzyjnej z końcówką Luer Lock z obustronną skalą , wcięcie na tłoku z czterech stron , posiadająca podwójne uszczelnienie tłoka.opakowasnie folia / papier</t>
  </si>
  <si>
    <t>Strzykawka 50/60ml bursztynowa do leków światłoczułych, do pomp infuzyjnych, końcówka Luer-Lock, transparentna, posiadająca podwójne uszczelnienie tłoka oraz podwójna skale pomiarową, sterylna, wcięcie na tłoku z czterech stron, opakowanie folia-papier</t>
  </si>
  <si>
    <t>Przyrząd do pobierania leków typ Mini - Spike z filtrem bakteryjnym i filtrem cząsteczkowym</t>
  </si>
  <si>
    <t xml:space="preserve">Strzykawka do tuberkuliny poj. 1ml </t>
  </si>
  <si>
    <t>Cewnik Foleya CH1 2 - silikonowany , balon 10 ml, znakowany kolorem  opakowanie podwójne folia - folia, sterylizowany radialnie</t>
  </si>
  <si>
    <t>Cewnik Foleya CH 14 - CH 24- silikonowany , balon 10 ml, znakowany kolorem  opakowanie podwójne folia - folia, sterylizowany radialnie</t>
  </si>
  <si>
    <t>Rękawice diagnostyczne nitrylowe bezpudrowe, niejałowe, kształt uniwersalny, mankiet rolowany, dostępne w rozmiarach XS – XL, powierzchnia zewnętrzna mikroteksturowana z doatkową tekstura na palcach, długość rękawicy minimum 260 mm, AQL 1.0, rękawice zgodne z Dyrektywa o Wyrobie Medycznym MDD 93/42/EEC &amp; 2007/47/EC w klasie I oraz Dyrektywa o Środkach Ochrony Indywidualnej - PPE 89/686/EEC w kategorii III, rękawice zgodne z EN 455, EN 374 ( z wyłączeniem pkt.5.3.2.), EN 420,  rękawice przebadane na wirusy zgodnie z ASTM F1671 ,grubość na palcu 0,11 mm ± 0,01 mm ( ścianka pojedyncza), siła zrywu przed statrzeniem min. 10N . Przebadane zgodnie z EN 374-3 na przenikanie min. 11 substancji chemicznych poza cytostatykami na min. 3 poziomie ochrony. Rękawice ułożone w opakowaniu w sposób umożliwiający pojedyncze pobieranie rękawic.</t>
  </si>
  <si>
    <t xml:space="preserve">Rękawice ochronne nitrylowe bezpudrowe ,kolor czarny , niejałowe, kształt uniwersalny, mankiet rolowany, dostępne w rozmiarach M– XL, powierzchnia zewnętrzna mikroteksturowana z  teksturą na palcach, długość rękawicy minimum 290 mm, AQL 1.5, rękawice zgodne z Rozporządzeniem ( UE )  2016/425, które zastapiło Dyrektywę Rady 89/686/EWG w KAT I, grubość rękawicy na palcu 0,19 mm ± 0,01 mm ( ścianka pojedyncza ). </t>
  </si>
  <si>
    <t>Rękawice chirurgiczne, jałowe, lateksowe pudrowane, kształt anatomiczny, mankiet rolowany,  dostępne w rozmiarach 6.0 – 9.0, powierzchnia zewnętrzna teksturowana, długość rękawicy minimum 285 mm , grubość na palcu 0.22-0.24 mm, siła zrywu minimum przed starzeniem 15N, poziom protein lateksu poniżej 40 µg/g, posiadające AQL 0,65. Rękawice zgodne z Dyrektywa o Wyrobie Medycznym MDD 93/42/EEC &amp; 2007/47/EC w klasie IIa oraz Dyrektywa o Środkach Ochrony Indywidualnej - PPE 89/686/EEC  w kategorii III, rękawice zgodne z EN 455(1-4), EN 420, EN 388, posiadające Certyfikat Badania Typu WE w kategorii III Środków Ochrony Indywidualnej, rękawice przebadane na przenikanie mikroorganizmów zgodnie z ASTM F1671. Podwójnie oznakowane jako wyrób medyczny i środek ochrony indywidualnej kat. III.</t>
  </si>
  <si>
    <t>Rękawice chirurgiczne, jałowe, lateksowe bezpudrowe, kształt anatomiczny, mankiet rolowany,  dostępne w rozmiarach 6.0 – 9.0, powierzchnia zewnętrzna teksturowana, powierzchnia wewnętrzna polimeryzowana, długość rękawicy   minimum 285 mm , grubość  na palcu 0.22-0.24 mm, siła zrywu minimum przed starzeniem 15N , poziom protein lateksu poniżej 20 µg/g , posiadające AQL 0,65. Rękawice zgodne z Dyrektywa o Wyrobie Medycznym MDD 93/42/EEC &amp; 2007/47/EC w klasie IIa oraz Dyrektywa o Środkach Ochrony Indywidualnej - PPE 89/686/EEC  w kategorii III, rękawice zgodne z EN 455(1-4), EN 420, EN 388, rękawice przebadane na przenikanie mikroorganizmów zgodnie z ASTM F1671 . Podwójnie oznakowane jako wyrób medyczny i środek ochrony indywidualnej kat. III.</t>
  </si>
  <si>
    <t>Worki do pobierania moczu dla  chłopców  jałowe z anatomicznym wykrojem ułatwiającym aplikację , opakowanie folia lub folia / papier.</t>
  </si>
  <si>
    <t>Pakiet  12 -  Rękawy  do sterylizacji parowej  z mankietem  i b / mankietu</t>
  </si>
  <si>
    <t>Rękawice diagnostyczne do procedur wysokiego ryzyka zakażeń, nitrylowe, bezpudrowe, kolor pomarańczowy, mankiet rolowany,  dostępne w rozmiarach XS – XL, powierzchnia zewnętrzna teksturowane, długość rękawicy minimum 280 mm , grubość na palcu 0.18-0.20, siła zrywu minimum przed starzeniem 12N. Rękawice zgodne z Dyrektywa o Wyrobie Medycznym MDD 93/42/EEC &amp; 2007/47/EC w klasie I oraz Dyrektywa o Środkach Ochrony Indywidualnej - PPE 89/686/EEC  w kategorii III, rękawice zgodne z EN 455(1-4), EN 420, EN 388, posiadające Certyfikat Badania Typu WE w kategorii III Środków Ochrony Indywidualnej, rękawice przebadane na przenikanie mikroorganizmów zgodnie z ASTM F1671 , rękawice przebadane na przenikanie co najmniej 15 cytostatyków zgodnie z ASTM 6978 (potwierdzone raportem badania wykonanym w niezależnym laboratorium), rękawice  przebadane na przenikanie substancji chemicznych zgodnie z EN 374-3 (potwierdzone certyfikatem wydanym przez jednostkę notyfikowaną), rękawice odpowiednie do kontaktu z żywnością (potwierdzone deklaracją wytwórcy).</t>
  </si>
  <si>
    <r>
      <t xml:space="preserve">Rękawice diagnostyczne syntetyczne, nitrylowe bezpudrowe, kształt uniwersalny, kolor różowy, mankiet rolowany, dostępne w rozmiarach XS -XL, powierzchnia zewnętrzna: teksturowana na końcach palców, pokrycie powierzchni zewnętrznej: polimer, powierzchnia wewnętrzna chlorowana oraz pokryta kolagenem i alantoiną, długość rękawicy minimum 240 mm, grubość  na palcu min.0.11 mm, na dłoni  0.08 mm ( ścianka pojedyncza) siła zrywu  min. przed starzeniem 7,0 N , posiadające AQL </t>
    </r>
    <r>
      <rPr>
        <b/>
        <sz val="11"/>
        <rFont val="Arial"/>
        <family val="0"/>
      </rPr>
      <t>≤</t>
    </r>
    <r>
      <rPr>
        <b/>
        <sz val="11"/>
        <rFont val="Arial"/>
        <family val="2"/>
      </rPr>
      <t>1.5. Rękawice podwójnie oznakowane jako wyrób medyczny i środek ochrony indywidualnej kat. III.</t>
    </r>
  </si>
  <si>
    <t xml:space="preserve">Sterylny zestaw operacyjny do laparoskopii </t>
  </si>
  <si>
    <t>Ochraniacze medyczne na obuwie , wykonane z włókniny, białe gramatura 40g/m kw</t>
  </si>
  <si>
    <t xml:space="preserve">Prześcieradła w rolce  dwuwarstwowe białe  długość 80 m szerokość 50 cm, perforacja co 38 cm </t>
  </si>
  <si>
    <t>Komplet męski operacyjny wykonany z włokniny SMS o gramaturze 40 g/m kw, kolor niebiaski, rozmiary XS-XXXL, nieprześwitujące, obszyte nogawki i rękawy.</t>
  </si>
  <si>
    <t>Komplet pościelowy jednorazowy wykonany z włókniny polipropylenowej  25g/m kw, poszewka 70 x 80 cm , poszwa 210 x 160 cm , prześcieradło 210 x 150 cm kolor zielony</t>
  </si>
  <si>
    <t>Przyrzad Flocare do żywienia dojelitowego w wersji grawitacyjnej do opakowań miękkich typ PACK-1000 ml, wykonany z PCV nie zawierający w składzie toksycznego składnika DEHP.</t>
  </si>
  <si>
    <t>Flokar zestaw do PEG CH18 / 6. Zestaw do przedskórnej endoskopowej gastrostomii , do żywienia drogą przewodu pokarmowego.</t>
  </si>
  <si>
    <t>Flokare zgłębnik gastrostomijny Ch 18 wykonany z przeźroczystego silikonu, pakowany pojedynczo w folię, jałowy.</t>
  </si>
  <si>
    <t>Flocare zgłębnik PUR z prowadnicą -z  łącznikiem typ Enlock Ch 8 / 110 cm</t>
  </si>
  <si>
    <t>Flocare zgłębnik PUR z prowadnicą -z  łącznikiem typ Enlock Ch 10 / 110 cm</t>
  </si>
  <si>
    <t>ZESTAWIENIE   PAKIETÓW WRAZ Z OPISEM DO PRZETARGU NIEOGRANICZONEGO  NA 2019 ROK</t>
  </si>
  <si>
    <t>Integralna częścią zadania ( wkalkulowaną w cenę rękawic diagnostycznych ) stanowi dostarczernie z pierwszą partią rękawic wyposażenia uzupełniającego , w postaci 32 sztuk potrójnychi 22 sztuk pojedynczych  uchwytów mocujących pudełka / opakowania z rękawicami/ , z możliwością montowania na ścianie , wykonany z drutu stali nierdzewnej z mozliwością dezynfekcji.</t>
  </si>
  <si>
    <t xml:space="preserve">Rękawice diagnostyczne nitrylowe bezpudrowe ,kolor czarny , niejałowe, kształt uniwersalny, mankiet rolowany, dostępne w rozmiarach XS – XL, powierzchnia zewnętrzna mikroteksturowana z  teksturą na palcach, długość rękawicy minimum 240 mm, AQL 1.5, rękawice oznakowane jako wyrób medyczny klasa  I i środek ochrony indywidualnej min. w KAT I, rękawice zgodne z EN 455, EN 420 ,grubość na palcu 0,14 mm ± 0,01 mm ( ścianka pojedyncza ) . </t>
  </si>
  <si>
    <t>Rękawice  przebadane na przenikanie substancji chemicznych zgodnie z EN 374-3 (potwierdzone certyfikatem wydanym przez jednostkę notyfikowaną), rękawice wolne od akceleratorów chemicznych (potwierdzone raportem badania wykonanym w niezależnym laboratorium),  rękawice odpowiednie do kontaktu z żywnością (potwierdzone deklaracją wytwórcy), posiadające badanie migracji globalnej (potwierdzone raportem badania z niezależnego laboratorium).</t>
  </si>
  <si>
    <t>Rękaw  do sterylizacji  bez zakładki. Papier o grubości 60 -70g/m2 , folia 6 warstwowa o grubości od 52 do 55 mikrometrów, wskaźniki chemiczne STEAM, EO umieszczone na papierze pod folia na linii zgrzewu fabrycznego. Norma PN EN 868-część2,3 i 5, numer seri umieszczony na lini zgrzewu fabrycznego. Znak CE tylko na opakowaniu zbiorczym zgodnie z Ustawą o Wyrobach Medycznych. Każda rolka zabezpieczona folią i posiadająca etykietę identygfikacyjną. 100mm x 200 m</t>
  </si>
  <si>
    <t>Rękaw  do sterylizacji  bez zakładki  150mm x  200 m</t>
  </si>
  <si>
    <t>Rękaw  do sterylizacji  bez zakładki 250mm  x 200 m</t>
  </si>
  <si>
    <t>Rękaw  do sterylizacji  bez zakładki  300mm x 200  m</t>
  </si>
  <si>
    <t>Rękaw  do sterylizacji  bez zakładki  400mm  x 200 m</t>
  </si>
  <si>
    <t>Rękaw  do sterylizacji  bez zakładki  50mm x 200 cm</t>
  </si>
  <si>
    <t>Rękaw  do sterylizacji z zakładką. Papier o grubości 60 -70g/m2 , folia 6 warstwowa o grubości od 52 do 55 mikrometrów, wskaźniki chemiczne STEAM, EO umieszczone na papierze pod folia na linii zgrzewu fabrycznego. Norma PN EN 868-część2,3 i 5, numer seri umieszczony na lini zgrzewu fabrycznego. Znak CE tylko na opakowaniu zbiorczym zgodnie z Ustawą o Wyrobach Medycznych. Każda rolka zabezpieczona folią i posiadająca etykietę identygfikacyjną 75mm x 30mm x 100 m</t>
  </si>
  <si>
    <t>Rękaw  do sterylizacji z zakładką 100mm x 40mm x 100 m</t>
  </si>
  <si>
    <t>Rękaw  do sterylizacji z zakładką 150mm x 50mm x 100 m</t>
  </si>
  <si>
    <t>Rękaw  do sterylizacji z zakładką 300mm x 60mm x 100 m</t>
  </si>
  <si>
    <t xml:space="preserve">Zestaw serwet wykonanych  z laminatu nieprzemakalnego do zabiegów  krótkich skład minimalny  : a) serweta - ekran anestozjologiczny min 150 x 240 cm wykonczony tasmą samoprzylepna w środkowej częsci serwety 1 - 1 szt.  b) serwety boczne min 75 - 90 cm wykończone tasmą lepną na całej długości dłuższego boku - 2 szt .c) serweta dolna minimum 175 x 175 cm wykończona taśmą w środkowej częsci serwety - 1 szt.d) pokrowiec na stolik Mayo z mocnej folii ( grubość min 60 mikronów ) z dodatkową zewnętrzną warstwą chłonna w górnej czesci pod narzedzia o wymiarach min 65 x 85 cm, wiskoaowa wyściółka min 27g/m2. wymiarach całkowitych min 78 cm x 144 - 1 szt. e ) ściereczki chłonne  min 18 x 25 cm - min 4 szt. f) taśmy włókninowe max  9 x 49 cm - 1 szt. g) serweta owinięcie z laminatu nieprzemakalnego min 140 x 190 cm środkowa warstwa absorpcyjna  65 x 190cm  np . przykrycie na stolik instrumentalny - 1 szt. minimalne parametry    poz - a b c   laminat dwuwarstwowy - grubość folii 40 mikronów - (5%)  wsokości chłonnej - 23 g / m2 ( + 5 % )                                                    </t>
  </si>
  <si>
    <t>Rękawice diagnostyczne lateksowe bezpudrowe, niejałowe, kształt uniwersalny, mankiet rolowany, dostępne w rozmiarach XS – XL, powierzchnia zewnętrzna teksturowana, długość rękawicy minimum 240 mm, AQL 1.0, rękawice zgodne z Dyrektywa o Wyrobie Medycznym MDD 93/42/EEC &amp; 2007/47/EC w klasie I oraz Dyrektywa o Środkach Ochrony Indywidualnej - PPE 89/686/EEC w kategorii III, rękawice zgodne z EN 455, EN 374 ( z wyłączeniem pkt.5.3.2.), EN 420,  rękawice przebadane na wirusy zgodnie z ASTM F1671 ,grubość na palcu 0,14 mm ± 0,01 mm ( ścianka pojedyncza), zawartość protein poniżej 20 µg/g. Przebadane zgodnie z EN 374-3 na przenikanie min. 11 substancji chemicznych pozacytostatykami na min. 3 poziomie ochrony.</t>
  </si>
  <si>
    <t>Ostrze jednorazowe do włosów w miejscach trudnodostępnych/intymnych</t>
  </si>
  <si>
    <r>
      <t xml:space="preserve">Strzykawka trzyczęsciowa bezpieczna z końcowką luer-lok , posiadająca mechanizm umozliwiwjący schowanie igły w cylindrze po zużyciu oraz zabezpieczenie przed ponownym użyciem ztrzykawki , czytelna i trwała czarna skala pomiarowa , podwóne uszczelnienie tłoka , nazwa własna  umieszczona poziomo pod skalą na cylindrze , sterylizowane EO, informacja o braku lateksu na opakowaniu jednostkowykm , mankiet foliowy z przetłoczeniami ulatwiającymi otwieranie opakowania, - </t>
    </r>
    <r>
      <rPr>
        <b/>
        <sz val="11"/>
        <color indexed="12"/>
        <rFont val="Arial"/>
        <family val="2"/>
      </rPr>
      <t>pojemnośc 10  ml</t>
    </r>
    <r>
      <rPr>
        <b/>
        <sz val="11"/>
        <rFont val="Arial"/>
        <family val="2"/>
      </rPr>
      <t>.</t>
    </r>
  </si>
  <si>
    <r>
      <t xml:space="preserve">Strzykawka trzyczęsciowa bezpieczna z końcowką luer-lok , posiadająca mechanizm umozliwiwjący schowanie igły w cylindrze po zużyciu oraz zabezpieczenie przed ponownym użyciem ztrzykawki , czytelna i trwała czarna skala pomiarowa , podwóne uszczelnienie tłoka , nazwa własna  umieszczona poziomo pod skalą na cylindrze , sterylizowane EO, informacja o braku lateksu na opakowaniu jednostkowykm , mankiet foliowy z przetłoczeniami ulatwiającymi otwieranie opakowania, - </t>
    </r>
    <r>
      <rPr>
        <b/>
        <sz val="11"/>
        <color indexed="12"/>
        <rFont val="Arial"/>
        <family val="2"/>
      </rPr>
      <t>pojemnośc 5 ml</t>
    </r>
    <r>
      <rPr>
        <b/>
        <sz val="11"/>
        <rFont val="Arial"/>
        <family val="2"/>
      </rPr>
      <t>.</t>
    </r>
  </si>
  <si>
    <t>Pakiet  7 -  Cewniki , zgłebniki , maski do podawania tlenu</t>
  </si>
  <si>
    <t>Pakiet  8  -  Rurki intubacyjne, filtry, zestawy do odsysania</t>
  </si>
  <si>
    <t>Pakiet 9 - Maski  i nebulizator</t>
  </si>
  <si>
    <t>Pakiet 10 -  Materiały z filzeliny / folii</t>
  </si>
  <si>
    <t>Chusteczki nawilżane 20 x 27 cm, w opakowaniu foliowym z klipsem, do codziennnej higieny pacjenta bez użycia wody, wykonane z delikatnej wlókniny o gramturze 50g/mkw., nasączone środkiem myjacym, bezzapachowe.</t>
  </si>
  <si>
    <t>Przyrzą do przetaczania krwii , transfuzji , komora kroplowa bez PVC o długości min 80 mm w częsci przeźroczystej , całośc wolna od ftalanow ( informacja na opakowaniu jednpostkowym ) , zacisk rolkowy wyposazony w uchwyt na dren  oraz możliwość zabezpieczenia igły biorczej po uzyciu , nazwa producenta bezpośrednio  przyrzadzie , opakowanie kolorystyczne folia - papier , sterylny.</t>
  </si>
  <si>
    <t>Wymiennik ciepła i wilgoci do tracheostomi, celulozowy, centralnie umieszczony port do odsysania, z portem tlenowym, obojętość oddechowa 200-1500 ml, przestrzeń martwa 8 ml, skuteczność nawilżania 30mg/l H2O przy Vt 500ml.</t>
  </si>
  <si>
    <t>Filtr mechaniczny, hydrofobowa membrana filtracyjna o całkowitej powierzchni filtracyjnej min 500 cm 2 z osobną warstwą wymiennika ciepła i wilgoci skuteczność nawilżania min 34mg/l H2O przy Vt 500ml, z porte do gazometrii, przestrzeń martwa max 55 ml, sprawność filtrowania bakteryjno wirusowego  min 99,999999%, sterylny.</t>
  </si>
  <si>
    <t>Maska krtaniowa ju sterylna, wykonana z PVC: miękka, pompowany mankiet (zabezpieczony osłonką plastkową na czas transportu), złącze 15mm, wyraźne oznaczenie rozmiaru na korpusie maski, rozmiar 1; 1,5; 2; 2,5; 3; 4; 5 (do wyboru przez Zamawiającego). Opakowanie folia-papier.</t>
  </si>
  <si>
    <t>Rurki intubacyjne z mankietem niskociśnieniowym rozm. 3,5-9,5.</t>
  </si>
  <si>
    <t>Kaczka sanitarna męska</t>
  </si>
  <si>
    <t>Golarka jednorazowa  Typu Gallant</t>
  </si>
  <si>
    <t>Pakiet 3  -  Przyrządy do przetaczania i przedłużacze</t>
  </si>
  <si>
    <t>Kranik trójdrozny , optyczny  induktor poz. Zamkniety - otwarty , możliwośc kolorystycznego oznaczenia linii.</t>
  </si>
  <si>
    <t>Tasma włókninowa samoprzylepna 9 x 49 cm  sterylna</t>
  </si>
  <si>
    <t>Nerka medyczna 28 cm</t>
  </si>
  <si>
    <t>1 opak=50 szt</t>
  </si>
  <si>
    <t>Wartośc pakietu</t>
  </si>
  <si>
    <t>Rurka ustno - gardłowa Gudela: jednorazowa , sterylna , pakowana pojedynczo : kodowana kolorystycznie rozmiar 00,0,1,2,  4</t>
  </si>
  <si>
    <t>1opk =50</t>
  </si>
  <si>
    <t>Termometr cyfrowy DT -1</t>
  </si>
  <si>
    <t>Cewnik do podawania tlenu przez nos dla dorosłych wykonany z elastycznego PCV ,bez ftalanów ,bardzo miękka końcowka ,odporny na załamania.</t>
  </si>
  <si>
    <t>Nr katalogowy</t>
  </si>
  <si>
    <t>Maska do podawania tlenu z drenem i nebulizatorem  dla dzieci</t>
  </si>
  <si>
    <t>Wartość Pakietów</t>
  </si>
  <si>
    <t>Dren do opłucnej z prowadnicą  do drenażu opłucnej</t>
  </si>
  <si>
    <t>Cewnik do podawania tlenu przez nos dla dorosłych wykonany z elastycznego PCV ,bez ftalanów ,bardzo miękka końcowka ,odporny na załamania. ( 4 - 5 m )</t>
  </si>
  <si>
    <t xml:space="preserve">Cewnik do podawania tlenu przez nos dla dzieci wykonany z elastycznego PCV ,bez ftalanów ,bardzo miękka końcowka ,odporny na załamania. </t>
  </si>
  <si>
    <t>1 opak = 50</t>
  </si>
  <si>
    <t>L.p.</t>
  </si>
  <si>
    <t>Nazwa   towaru</t>
  </si>
  <si>
    <t xml:space="preserve">1opak = 100 szt  </t>
  </si>
  <si>
    <t>Zestaw do kaniululacji naczyń metodą Seldingera, dwukanałowy 7F/20, igła 18G , prowadnik 0,35 /60 cm  typ J</t>
  </si>
  <si>
    <t>Zestaw do kaniululacji naczyń metodą Seldingera, trzykanałowy  7F/20, igła 18G , prowadnik 0,35 /60 cm  typ J</t>
  </si>
  <si>
    <t>Zestaw do kaniululacji naczyń metodą Seldingera, jednokanałowy 7F/20, igła 18G, prowadnik 0,38 /60 cm typ  J</t>
  </si>
  <si>
    <t>Wielorazowy stapler liniowy 55 mm kompatybilny  z ładunkami bwz noża .</t>
  </si>
  <si>
    <t>Przyrząd do przetaczania płynów infuzyjnych , komora kroplowa bez PVC o długości min 50 mm w częsci przeźroczystej , całośc wolna od ftalanow ( informacja na opakowaniu jednpostkowym ) , zacisk rolkowy wyposazony w uchwyt na dren  oraz możliwość zabezpieczenia igły biorczej po uzyciu, nazwa producenta bezpośrednio  przyrzadzie , opakowanie kolorystyczne folia - papier, sterylny, długość drenu 220 cm.</t>
  </si>
  <si>
    <t>Jednorazowy ręcznik do higieny pacjenta, ze specjalnej, wysoko chłonnej i wytrzymałej celulozy, wykonanej w technologii Airlaid (napowietrzanie włókien celulozowych). Ręcznik  bardzo miękki, bardzo chłonny, delikatny dla skóry, o strukturze plastra miodu. Ręcznik nie rozrywa się po namoczeniu, nie pyli, bielony metodą bez chlorową.  Wykonany tylko z nowych włókien celulozowych - produkt nie makulaturowy, bezpieczny dla skóry pacjenta. Gramatura ręcznika: 70 g/m2.Wymiar ręcznika 80 x 140 cm, składany. Możliwość sterylizacji tlenkiem etylenu ((EO) oraz radiacyjnie (promienie gamma). Opakowanie: maks. 25 sztuk.</t>
  </si>
  <si>
    <t>Jednorazowy ręcznik do higieny pacjenta, ze specjalnej, wysoko chłonnej i wytrzymałej celulozy, wykonanej w technologii Airlaid (napowietrzanie włókien celulozowych). Ręcznik  bardzo miękki, bardzo chłonny, delikatny dla skóry, o strukturze plastra miodu. Ręcznik nie rozrywa się po namoczeniu, nie pyli, bielony metodą bez chlorową.  Wykonany tylko z nowych włókien celulozowych - produkt nie makulaturowy, bezpieczny dla skóry pacjenta. Gramatura ręcznika: 70 g/m2.Wymiar ręcznika 48 x 50 cm, składany. Możliwość sterylizacji tlenkiem etylenu ((EO) oraz radiacyjnie (promienie gamma)Opakowanie: maks. 60 sztuk.</t>
  </si>
  <si>
    <t>Koszula dla pacjenta, biała, wykonana z włókniny typu poliester min. 50 g/m kw. Nieprzezroczysta, luźna, wkładana przez głowę. Długość min. 110 cm, opakowanie maks. 10 szt.</t>
  </si>
  <si>
    <t>Medyczne spodenki  jednorazowego użytku do kolonoskopii, dostępne w dwóch rozmiarach; wykonane z miękkiej, nieprześwitującej, włókniny, typu SMS, o gramaturze co najmniej 28 g/m2, niebieskie, w pasie mocowane na gumkę. Ze względu na charakter zabiegu polipropylen wykluczony -brak komfortu dla badanego. Rozmiar L – szer.120 cm, XL/XXL – szer. 135 cm. Pakowane max. po 10 szt.</t>
  </si>
  <si>
    <t>Podkłady higieniczne z pulpą celulozową i superabsorbentem, z zakładkami, rozmiar całkowity min. 70x180 cm, rozmiar warstwy chłonnej - min. 60x80 cm, chłonność min. 1750 ml, od strony pacjenta - włóknina min. 15 g/m2, warstwa nieprzemakalna - folia polietylen min. 21 g/m2, opakowanie maks. 30 szt.</t>
  </si>
  <si>
    <t>Prześcieradła jednorazowego użytku, składane, bibułowo-foliowe. Dwie warstwy bibułki o gramaturze co najmniej 18 g/m2 każda, folia polietylen o grubości co najmniej 12 mikronów. Prześcieradło zawiera paski boczne zapobiegającym wyciekom. Rozmiar min. 80x210 cm, chłonność min. 650 ml, wzmocnione co najmniej 48 nitkami z poliestru, Opakowanie maks. 25 szt.</t>
  </si>
  <si>
    <t>Prześcieradła jednorazowego użytku, składane, bibułowo-foliowe. Bibułka o gramaturze co najmniej 24 g/m2, folia PE o grubości co najmniej 13 mikronów, z paskiem bocznym zapobiegającym wyciekom. Rozmiar minimum 80x210 cm, chłonność całkowita minim     310 ml. Prześcieradło jest wzmocnione co najmniej 48 nitkami z poliestru. Opakowanie  zawiera maksymalnie 25 szt.</t>
  </si>
  <si>
    <t>Kołderka/kocyk jednorazowego użytku, ogrzewająca  dla pacjenta,  o wymiarach 150 x 220 cm, z włókniny. Kołderka 3 warstwowa, zewnętrzne warstwy z włókniny polipropylenowej PP  : kolor zielony od strony pacjenta o gramaturze co najmniej 30 g/m2   i niebieski na zewnątrz o min. gramaturze włókniny 30 g/m2. Wewnątrz kołderki wszyta jest środkowa biała, gruba  warstwa ocieplająca,  z tekstylnopodobnej, miękkiej włókniny typu Molton o gramaturze 60 g/m2. Wszystkie 3 warstwy złączone-zgrzewane ultradźwiękowo. Wzdłuż kołderki przez środek 2 szwy, powodujące nie przesuwanie się poszczególnych warstw kołderki i nie marszczenie się warstw . Wszystkie brzegi zewnętrzne zgrzewane szerokim ściegiem w technice ultradźwiękowej. Dłuższe brzegi podwinięte i zeszyte szwem ultradźwiękowym. Wolne od ftalanów, potwierdzone w karcie. Wyrób bez lateksowy - oznaczenie na etykiecie. Data produkcji, seria, data ważności i nr REF na etykiecie nalepionej na opakowaniu jednostkowym produktu. Pakowane pojedynczo. Wyrób: niepylący, niepalny</t>
  </si>
  <si>
    <t>Pokrowiec na materac jednorazowego użytku, wykonany z folii polietylenowej o gramaturze 30 mikronów. Pokrowiec zawiera gumę  w oplocie, aby umocować go na materacu. Wymiary210x90x20 cm Opakowanie maksymalnie 10 sztuk.</t>
  </si>
  <si>
    <t>Stringi męskie jednorazowego użytku, wykonane z włókniny poliestrowej, miękkiej, przyjemne w dotyku.</t>
  </si>
  <si>
    <t>Stringi damskie jednorazowego użytku, wykonane z włókniny poliestrowej, miękkiej, przyjemne w dotyku.</t>
  </si>
  <si>
    <r>
      <t>BZP nr 524696-N-2019 z dnia 13-03-2019r</t>
    </r>
    <r>
      <rPr>
        <b/>
        <sz val="12"/>
        <rFont val="Tahoma"/>
        <family val="2"/>
      </rPr>
      <t xml:space="preserve"> </t>
    </r>
    <r>
      <rPr>
        <b/>
        <sz val="12"/>
        <color indexed="8"/>
        <rFont val="Tahoma"/>
        <family val="2"/>
      </rPr>
      <t xml:space="preserve">                                               </t>
    </r>
  </si>
  <si>
    <t xml:space="preserve">Rękawice diagnostyczne nitrylowe bezpudrowe z przedłużonym mankietem do pielęgnacji pacjenta, niejałowe, kształt uniwersalny, mankiet rolowany, dostępne w rozmiarach XS – XL, powierzchnia zewnętrzna mikroteksturowana z doatkową tekstura na palcach, długość rękawicy minimum 300 mm, AQL 1.0, rękawice zgodne z Dyrektywa o Wyrobie Medycznym MDD 93/42/EEC &amp; 2007/47/EC w klasie I oraz Dyrektywa o Środkach Ochrony Indywidualnej - PPE 89/686/EEC w kategorii III, rękawice zgodne z EN 455, EN 374 ( z wyłączeniem pkt.5.3.2.), EN 420,  rękawice przebadane na wirusy zgodnie z ASTM F1671 ,grubość na palcu 0,14 mm ± 0,01 mm ( ścianka pojedyncza), siła zrywu przed statrzeniem min. 9N . Przebadane zgodnie z EN 374-3 na przenikanie min. 8 substancji chemicznych poza cytostatykami na min. 4 poziomie ochrony. </t>
  </si>
  <si>
    <t>Zamawiający wymaga załączenia do oferty wyników badań producenta lub niezależnych nie starszych niż z 2017r. potwierdzających parametry techniczne rękawic ( AQL, długość, grubość, zawartość protein, siła zrywu) dla poz.1,2,3,5,6,7,10 dla poz.8, 9 , 11  karta techniczna producenta.</t>
  </si>
  <si>
    <t>Zestaw do paracentezy /toracentezy z igłą bezpieczną typu Veres, 2 l workiemdo drenażu z zaworem spustowym, zastawką przeciwzwrotną i skalą pomiarową, trójdrożnym kranikiem z oznaczeniem kierunku przepływu lub zastawka jednokierunkową            ( do wyboru ), drenami o dł. 90cm i 50 cm, strzykawką 60 ml. Wymaga się igły Veresa w trzech wersjach do wyboru przez Zamawiającego: z otwartym mandrynem i otworem  na igłe, za zamkniętym mandrynie i dwoma okrągłymi otworami, z zamkniętym mandrynem i trzema podłużnymi  okienkami. Wymagane rozmiary igieł Veresa : 14G, 15G,16G,18G, dł. 100-150 mm.</t>
  </si>
  <si>
    <t>Zestaw do znieczulenia zewnątrzoponowego - mały. Zestaw składający się z: igły TUOHY 18G / 80 mm, katetera  epiduralnego 20G       x 100 cm, filtra  przeciwbakteryjnego płaskiego  0,2 um .</t>
  </si>
  <si>
    <t xml:space="preserve">Papier do usg ( Sony UPP 84 HG, rozmiar 84 mmm x 13,5 m - orginał ) </t>
  </si>
  <si>
    <t xml:space="preserve">rolka </t>
  </si>
  <si>
    <t xml:space="preserve">Bezigłowy port iniekcyjny dla dorosłych do użytku na 7dni, niebieska, podzielna, silikonowa membrana oraz przeźroczysta lub czerwona obudowa(do wyboru przez Zamawiającego) nie wystająca poza obręb portu, do 140 aktywacji. Bez elementów metalowych, z aplikatorem umożliwiającym jałowe wyjęcie portu. Objętość wypełnienia 0,09ml, Przepływy: 1 psi: 360ml/minuta 
3 psi: 600ml/minuta, 5 psi: 750ml/minuta. Opakowanie folia/papier. 
</t>
  </si>
  <si>
    <t>Zaciskacz do pepowiny stanowi jedną całośc wykonany jest z polipropylenu ( kolor biały ) metodą wtryskowa . Składa się z dwóch szczęk  połaczonych pierscieniem spręzystym  i zatrzasku zamykającego .Zatrzask  zabezpiecza zwarte  szczeki  przed  samoczynnym rozwarciem . Całkowita długość 55mm .</t>
  </si>
  <si>
    <t>Opaska do  identyfikacji niemowląt, miękkie zaokrąglone końce, nie powodujące podrażnien, długośc opaski   16 cm.</t>
  </si>
  <si>
    <t>Opaska do  identyfikacji   dla dorosłych, długośc opaski   28 cm.</t>
  </si>
  <si>
    <t>Zatyczka do cewnika.</t>
  </si>
  <si>
    <t>Worki na zwłoki zamykane na  zamek.</t>
  </si>
  <si>
    <t>Ładunek do wielorazowego staplera liniowego 55 mm ze zintegrowanym kowadełkiem, kompatybilny ze staplerem z pozycji nr 1. Dwa rzedy naprzemiennie ułożonych  zszywek wykonanych z min 99% tytanu, o wysokości 4,8 mm( do tkanki grubej ) i 3,5 mm ( do tkanki normalnej ), do wyboru przez zamawiającego podczas składania zamówienia.</t>
  </si>
  <si>
    <t xml:space="preserve">Ładunek do staplera wielorazowego liniowego z nożem 50 mm . Cztery rzędy zszywek do tkanki normalnej  ( 3,8 mm ). Łdunek musi posiadać zintegrowany sterylny nóż tnący. </t>
  </si>
  <si>
    <t>Wielorazowy stapler liniowy 50 mm kompatybilny  z ładunkami  z nożem  tnącym.</t>
  </si>
  <si>
    <t>Jedorazowy zakrzywiony stapler okrężny z automatycznym  dociskiem i łamaną główką . Wysokośc zszywki  tytanowej 4,8 mm . Wymagany zakres średnic : 31 - 34 mm.</t>
  </si>
  <si>
    <t xml:space="preserve">Komplet : Jednorazowy, niepylny,  wysokochłonny, nie uczulający podkład higieniczny na stół operacyjny wykonany z 2 scalonych powłok: mocnego, nieprzemakalnego 3 warstwowego laminatu i chłonnego rdzenia na całej długości prześcieradła.  Wymiary prześcieradła  100 cm (+/-2cm) x  225cm  ( +/- 4cm) O gładkiej, jednorodnej powierzchni (bez zagięć, pikowań czy przeszyć) – nie powodującej uszkodzeń skóry pacjenta. Wchłanialność co najmniej 4l. W zestawie z prześcieradłem transportowym o udźwigu minimum 240 kg. 
</t>
  </si>
  <si>
    <t xml:space="preserve">Jednorazowy, wysokochlonny, nie uczulajacy podkład higieniczny wykonany z 2 nasyconych powlok: mocnego nieprzemakalnego 3 warstwowego laminatu i super chlonnego rdzenia na caej długosci przescieradła. Wymiary przescieradła 100cm (+/ - 2 cm ) x 225 (+/ - 4 cm). Produkt o gładkiej, jednorodnej powierzchni ( bez zagięc i przeszyć ) nie powodującej  uszkoden skóry pacjeta . Wchłanialność co najmniej 4 l ( 50 szt w  op ) </t>
  </si>
  <si>
    <t>Przyrząd do przetaczania płynów światłoczułych , bursztynowy, komora kroplowa bez PVC o długości min 50 mm w czesci przeźroczystej , całośc wolna od ftalanów ( informacja na opakowaniu  jednostkowym ) , zacisk rolkowy wyposazony  w uchwyt na dren oraz mozliwośc zabezpieczenia igły biorczej opo uzyciu , nazwa poroducenta  bezposrednio na przyrządzie , opakowanie kolorystyczne  folia papier.</t>
  </si>
  <si>
    <t>Przedłużacz do pomp infuzyjnych bez ftalanów, bursztynowy ( informacja na opakowaniu jednostkowym )  dł. drenu 150 cm</t>
  </si>
  <si>
    <t>Przedłużacz do pomp infuzyjnych bez ftalanów,  ( informacja na opakowaniu jednostkowym )  dł. drenu 150 cm</t>
  </si>
  <si>
    <t>Aparat do przetoczeń z precyzyjnym regulatorem zaopatrzony w antybakteryjny filtr powietrza, dren dł. 150 cm, zakończony końcówką luer-lock, regulator z mozliwością dokladnego ustawienia prędkości przeplywu, skala w postaci kola  od 0 do 250, komora kroplowa dwuczęściowa, górna twarda, dolna miękka, oddzielone między sobą opaską ułatwiającą wprowadzenie kolca do pojemnika, sterylny.</t>
  </si>
  <si>
    <r>
      <t xml:space="preserve">Strzykawka trzyczęsciowa bezpieczna z końcowką luer-lok , posiadająca mechanizm umozliwiwjący schowanie igły w cylindrze po zużyciu oraz zabezpieczenie przed ponownym użyciem ztrzykawki , czytelna i trwała czarna skala pomiarowa , podwóne uszczelnienie tłoka , nazwa własna  umieszczona poziomo pod skalą na cylindrze , sterylizowane EO, informacja o braku lateksu na opakowaniu jednostkowykm , mankiet foliowy z przetłoczeniaulatwiającymi otwieranie opakowania, - </t>
    </r>
    <r>
      <rPr>
        <b/>
        <sz val="11"/>
        <color indexed="12"/>
        <rFont val="Arial"/>
        <family val="2"/>
      </rPr>
      <t>pojemnośc 3 ml</t>
    </r>
    <r>
      <rPr>
        <b/>
        <sz val="11"/>
        <rFont val="Arial"/>
        <family val="2"/>
      </rPr>
      <t>, 1opak = 100 szt.</t>
    </r>
  </si>
  <si>
    <t>Bezpieczne igły iniekcyjne , z mechanizmem bezpieczenstwa zintegrowanym z igłą ,umożliwiające aktywację jedną ręką, kolortstyczne rozróżnienie średnic igieł , kompatybilnie z końcówka Luer Slip i Luer Lok , zabezpieczenie podwójnym mechanizmem  blokady . Rozmiar od 0,4 - 0,9.</t>
  </si>
  <si>
    <t>1 szt</t>
  </si>
  <si>
    <t>Strzygarka chirurgiczna – bezprzewodowa, wodoodporna strzygarka chirurgiczna z nieruchomą głowicą, zagięty, ergonomiczny korpus z antypoślizgowymi uchwytami na palce posiadająca wskaźnik rozładowania (minimum 2 diody sygnalizujące naładowanie i rozładowanie) z możliwością dezynfekcji poprzez pełne zanurzenie w środku dezynfekcyjnym (głębokość oraz czas zanurzenia opisany w instrukcji użytkowania strzygarki), wodoszczelna - klasa IPX7 (inf. na tabliczce znamionowej)  lub wyższa waga strzygarki max. 130g, czas pracy po całkowitym naładowaniu min. 120 minut, kompatybilna z 3 rodzajami ostrzy</t>
  </si>
  <si>
    <t>Ładowarka indukcyjna  – bezkontaktowa ładowarka indukcyjna z zabezpieczeniem przed przeładowaniem oraz możliwością postawienia lub zawieszenia</t>
  </si>
  <si>
    <t>Ostrza jednorazowe - ostrze jednorazowe, użytku standardowe, wysokość strzyżenia nie większa niż 0,25mm., szerokość strzyżenia co najmniej 32mm., posiadające widoczny  nr seryjny (LOT) bezpośrednio na każdym ostrzu, pakowane indywidualnie w blister i opakowanie zbiorcze</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</si>
</sst>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0"/>
  </numFmts>
  <fonts count="46">
    <font>
      <sz val="10"/>
      <name val="Arial"/>
      <family val="0"/>
    </font>
    <font>
      <sz val="10"/>
      <name val="Arial CE"/>
      <family val="0"/>
    </font>
    <font>
      <b/>
      <sz val="12"/>
      <name val="Tahoma"/>
      <family val="2"/>
    </font>
    <font>
      <b/>
      <sz val="11"/>
      <color indexed="10"/>
      <name val="Arial"/>
      <family val="2"/>
    </font>
    <font>
      <b/>
      <sz val="10"/>
      <name val="Arial CE"/>
      <family val="0"/>
    </font>
    <font>
      <sz val="10"/>
      <name val="Tahoma"/>
      <family val="2"/>
    </font>
    <font>
      <b/>
      <sz val="10"/>
      <name val="Arial"/>
      <family val="2"/>
    </font>
    <font>
      <sz val="8"/>
      <name val="Arial CE"/>
      <family val="0"/>
    </font>
    <font>
      <b/>
      <sz val="10"/>
      <name val="Tahoma"/>
      <family val="2"/>
    </font>
    <font>
      <b/>
      <sz val="11"/>
      <name val="Arial"/>
      <family val="2"/>
    </font>
    <font>
      <sz val="11"/>
      <name val="Arial CE"/>
      <family val="0"/>
    </font>
    <font>
      <b/>
      <sz val="11"/>
      <name val="Bookman Old Style"/>
      <family val="1"/>
    </font>
    <font>
      <b/>
      <sz val="11"/>
      <name val="Arial CE"/>
      <family val="0"/>
    </font>
    <font>
      <b/>
      <sz val="10"/>
      <color indexed="8"/>
      <name val="Arial CE"/>
      <family val="0"/>
    </font>
    <font>
      <sz val="11"/>
      <name val="Bookman Old Style"/>
      <family val="1"/>
    </font>
    <font>
      <sz val="8"/>
      <name val="Arial"/>
      <family val="0"/>
    </font>
    <font>
      <sz val="11"/>
      <name val="Arial"/>
      <family val="2"/>
    </font>
    <font>
      <b/>
      <sz val="11"/>
      <color indexed="8"/>
      <name val="Arial"/>
      <family val="2"/>
    </font>
    <font>
      <sz val="11"/>
      <color indexed="53"/>
      <name val="Arial CE"/>
      <family val="0"/>
    </font>
    <font>
      <b/>
      <sz val="12"/>
      <name val="Arial CE"/>
      <family val="0"/>
    </font>
    <font>
      <sz val="11"/>
      <name val="Tahoma"/>
      <family val="2"/>
    </font>
    <font>
      <sz val="10"/>
      <color indexed="10"/>
      <name val="Tahoma"/>
      <family val="2"/>
    </font>
    <font>
      <b/>
      <vertAlign val="superscript"/>
      <sz val="11"/>
      <name val="Arial"/>
      <family val="2"/>
    </font>
    <font>
      <b/>
      <u val="single"/>
      <sz val="11"/>
      <name val="Arial"/>
      <family val="2"/>
    </font>
    <font>
      <b/>
      <sz val="9"/>
      <name val="Bookman Old Style"/>
      <family val="1"/>
    </font>
    <font>
      <b/>
      <sz val="12"/>
      <name val="Arial"/>
      <family val="2"/>
    </font>
    <font>
      <sz val="10"/>
      <name val="Bookman Old Style"/>
      <family val="1"/>
    </font>
    <font>
      <b/>
      <sz val="12"/>
      <color indexed="8"/>
      <name val="Tahoma"/>
      <family val="2"/>
    </font>
    <font>
      <b/>
      <sz val="12"/>
      <color indexed="10"/>
      <name val="Tahoma"/>
      <family val="2"/>
    </font>
    <font>
      <b/>
      <sz val="9"/>
      <name val="Tahoma"/>
      <family val="2"/>
    </font>
    <font>
      <b/>
      <sz val="14"/>
      <name val="Bookman Old Style"/>
      <family val="1"/>
    </font>
    <font>
      <b/>
      <sz val="16"/>
      <name val="Bookman Old Style"/>
      <family val="1"/>
    </font>
    <font>
      <b/>
      <sz val="11"/>
      <color indexed="12"/>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10"/>
      <color indexed="9"/>
      <name val="Tahoma"/>
      <family val="2"/>
    </font>
    <font>
      <b/>
      <sz val="11"/>
      <color indexed="8"/>
      <name val="Tahoma"/>
      <family val="2"/>
    </font>
    <font>
      <b/>
      <sz val="11"/>
      <name val="Tahoma"/>
      <family val="2"/>
    </font>
    <font>
      <b/>
      <sz val="14"/>
      <color indexed="10"/>
      <name val="Bookman Old Style"/>
      <family val="1"/>
    </font>
    <font>
      <b/>
      <sz val="11"/>
      <name val="Calibri"/>
      <family val="2"/>
    </font>
    <font>
      <sz val="10"/>
      <color indexed="10"/>
      <name val="Arial"/>
      <family val="0"/>
    </font>
    <font>
      <b/>
      <sz val="13"/>
      <name val="Arial"/>
      <family val="2"/>
    </font>
    <font>
      <b/>
      <sz val="14"/>
      <name val="Tahoma"/>
      <family val="2"/>
    </font>
    <font>
      <b/>
      <sz val="8"/>
      <name val="Arial"/>
      <family val="2"/>
    </font>
  </fonts>
  <fills count="10">
    <fill>
      <patternFill/>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47"/>
        <bgColor indexed="64"/>
      </patternFill>
    </fill>
    <fill>
      <patternFill patternType="solid">
        <fgColor indexed="47"/>
        <bgColor indexed="64"/>
      </patternFill>
    </fill>
    <fill>
      <patternFill patternType="solid">
        <fgColor indexed="15"/>
        <bgColor indexed="64"/>
      </patternFill>
    </fill>
  </fills>
  <borders count="42">
    <border>
      <left/>
      <right/>
      <top/>
      <bottom/>
      <diagonal/>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medium"/>
      <right style="medium"/>
      <top style="medium"/>
      <bottom style="medium"/>
    </border>
    <border>
      <left style="thin"/>
      <right>
        <color indexed="63"/>
      </right>
      <top style="thin"/>
      <bottom>
        <color indexed="63"/>
      </bottom>
    </border>
    <border>
      <left style="thin"/>
      <right style="thin"/>
      <top>
        <color indexed="63"/>
      </top>
      <bottom style="thin"/>
    </border>
    <border>
      <left/>
      <right style="thin"/>
      <top/>
      <bottom style="thin"/>
    </border>
    <border>
      <left>
        <color indexed="63"/>
      </left>
      <right style="medium"/>
      <top style="medium"/>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right style="thin"/>
      <top style="thin"/>
      <bottom style="thin"/>
    </border>
    <border>
      <left/>
      <right style="thin"/>
      <top style="thin"/>
      <bottom/>
    </border>
    <border>
      <left style="medium"/>
      <right style="medium"/>
      <top>
        <color indexed="63"/>
      </top>
      <bottom style="medium"/>
    </border>
    <border>
      <left>
        <color indexed="63"/>
      </left>
      <right style="medium"/>
      <top>
        <color indexed="63"/>
      </top>
      <bottom style="medium"/>
    </border>
    <border>
      <left style="thin"/>
      <right style="thin"/>
      <top style="thin"/>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right style="thin"/>
      <top>
        <color indexed="63"/>
      </top>
      <bottom style="medium"/>
    </border>
    <border>
      <left/>
      <right style="thin"/>
      <top>
        <color indexed="63"/>
      </top>
      <bottom style="medium"/>
    </border>
    <border>
      <left/>
      <right style="medium"/>
      <top>
        <color indexed="63"/>
      </top>
      <bottom style="medium"/>
    </border>
    <border>
      <left>
        <color indexed="63"/>
      </left>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style="medium"/>
      <right style="medium"/>
      <top style="medium"/>
      <bottom>
        <color indexed="63"/>
      </bottom>
    </border>
    <border>
      <left style="thin"/>
      <right style="thin"/>
      <top/>
      <bottom style="thin"/>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style="medium"/>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0" fillId="0" borderId="0">
      <alignment/>
      <protection/>
    </xf>
    <xf numFmtId="0" fontId="1" fillId="0" borderId="0">
      <alignment/>
      <protection/>
    </xf>
    <xf numFmtId="0" fontId="0" fillId="0" borderId="0">
      <alignment/>
      <protection/>
    </xf>
    <xf numFmtId="0" fontId="3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6">
    <xf numFmtId="0" fontId="0" fillId="0" borderId="0" xfId="0" applyAlignment="1">
      <alignment/>
    </xf>
    <xf numFmtId="0" fontId="3" fillId="0" borderId="0" xfId="19" applyFont="1" applyFill="1" applyAlignment="1">
      <alignment horizontal="left"/>
      <protection/>
    </xf>
    <xf numFmtId="3" fontId="4" fillId="0" borderId="0" xfId="19" applyNumberFormat="1" applyFont="1" applyFill="1" applyAlignment="1">
      <alignment horizontal="right"/>
      <protection/>
    </xf>
    <xf numFmtId="4" fontId="4" fillId="0" borderId="0" xfId="19" applyNumberFormat="1" applyFont="1" applyFill="1" applyAlignment="1">
      <alignment horizontal="right"/>
      <protection/>
    </xf>
    <xf numFmtId="4" fontId="1" fillId="0" borderId="0" xfId="19" applyNumberFormat="1" applyFill="1" applyAlignment="1">
      <alignment horizontal="right"/>
      <protection/>
    </xf>
    <xf numFmtId="9" fontId="1" fillId="0" borderId="0" xfId="19" applyNumberFormat="1" applyFill="1">
      <alignment/>
      <protection/>
    </xf>
    <xf numFmtId="4" fontId="5" fillId="0" borderId="0" xfId="19" applyNumberFormat="1" applyFont="1" applyFill="1">
      <alignment/>
      <protection/>
    </xf>
    <xf numFmtId="0" fontId="6" fillId="0" borderId="0" xfId="19" applyFont="1" applyAlignment="1">
      <alignment vertical="center" wrapText="1"/>
      <protection/>
    </xf>
    <xf numFmtId="3" fontId="7" fillId="0" borderId="0" xfId="19" applyNumberFormat="1" applyFont="1" applyFill="1" applyBorder="1" applyAlignment="1">
      <alignment horizontal="right" vertical="center" wrapText="1"/>
      <protection/>
    </xf>
    <xf numFmtId="3" fontId="8" fillId="0" borderId="0" xfId="19" applyNumberFormat="1" applyFont="1" applyFill="1" applyBorder="1" applyAlignment="1">
      <alignment horizontal="right" vertical="center" wrapText="1"/>
      <protection/>
    </xf>
    <xf numFmtId="164" fontId="8" fillId="0" borderId="0" xfId="20" applyNumberFormat="1" applyFont="1" applyFill="1" applyBorder="1" applyAlignment="1">
      <alignment horizontal="right" vertical="center" wrapText="1"/>
      <protection/>
    </xf>
    <xf numFmtId="9" fontId="8" fillId="0" borderId="0" xfId="20" applyNumberFormat="1" applyFont="1" applyFill="1" applyBorder="1" applyAlignment="1">
      <alignment vertical="center" wrapText="1"/>
      <protection/>
    </xf>
    <xf numFmtId="4" fontId="8" fillId="0" borderId="0" xfId="20" applyNumberFormat="1" applyFont="1" applyFill="1" applyBorder="1" applyAlignment="1">
      <alignment horizontal="right" vertical="center" wrapText="1"/>
      <protection/>
    </xf>
    <xf numFmtId="4" fontId="5" fillId="0" borderId="0" xfId="19" applyNumberFormat="1" applyFont="1" applyFill="1" applyBorder="1">
      <alignment/>
      <protection/>
    </xf>
    <xf numFmtId="0" fontId="10" fillId="0" borderId="0" xfId="19" applyFont="1" applyFill="1" applyBorder="1" applyAlignment="1">
      <alignment horizontal="center"/>
      <protection/>
    </xf>
    <xf numFmtId="3" fontId="1" fillId="0" borderId="0" xfId="19" applyNumberFormat="1" applyFill="1" applyBorder="1" applyAlignment="1">
      <alignment horizontal="right"/>
      <protection/>
    </xf>
    <xf numFmtId="4" fontId="4" fillId="0" borderId="0" xfId="19" applyNumberFormat="1" applyFont="1" applyFill="1" applyBorder="1" applyAlignment="1">
      <alignment horizontal="right"/>
      <protection/>
    </xf>
    <xf numFmtId="9" fontId="4" fillId="0" borderId="0" xfId="19" applyNumberFormat="1" applyFont="1" applyFill="1" applyBorder="1">
      <alignment/>
      <protection/>
    </xf>
    <xf numFmtId="4" fontId="8" fillId="0" borderId="0" xfId="19" applyNumberFormat="1" applyFont="1" applyFill="1" applyBorder="1">
      <alignment/>
      <protection/>
    </xf>
    <xf numFmtId="0" fontId="11" fillId="0" borderId="1" xfId="19" applyFont="1" applyFill="1" applyBorder="1" applyAlignment="1">
      <alignment horizontal="center" vertical="center" wrapText="1"/>
      <protection/>
    </xf>
    <xf numFmtId="0" fontId="9" fillId="0" borderId="2" xfId="19" applyFont="1" applyFill="1" applyBorder="1" applyAlignment="1">
      <alignment horizontal="center" vertical="center" wrapText="1"/>
      <protection/>
    </xf>
    <xf numFmtId="3" fontId="11" fillId="0" borderId="2" xfId="19" applyNumberFormat="1" applyFont="1" applyFill="1" applyBorder="1" applyAlignment="1">
      <alignment horizontal="right" vertical="center" wrapText="1"/>
      <protection/>
    </xf>
    <xf numFmtId="4" fontId="11" fillId="0" borderId="2" xfId="19" applyNumberFormat="1" applyFont="1" applyFill="1" applyBorder="1" applyAlignment="1">
      <alignment horizontal="center" vertical="center" wrapText="1"/>
      <protection/>
    </xf>
    <xf numFmtId="4" fontId="8" fillId="0" borderId="2" xfId="20" applyNumberFormat="1" applyFont="1" applyFill="1" applyBorder="1" applyAlignment="1">
      <alignment horizontal="center" vertical="center" wrapText="1"/>
      <protection/>
    </xf>
    <xf numFmtId="4" fontId="8" fillId="0" borderId="2" xfId="20" applyNumberFormat="1" applyFont="1" applyFill="1" applyBorder="1" applyAlignment="1">
      <alignment horizontal="right" vertical="center" wrapText="1"/>
      <protection/>
    </xf>
    <xf numFmtId="4" fontId="8" fillId="0" borderId="2" xfId="20" applyNumberFormat="1" applyFont="1" applyFill="1" applyBorder="1" applyAlignment="1">
      <alignment vertical="center" wrapText="1"/>
      <protection/>
    </xf>
    <xf numFmtId="0" fontId="9" fillId="0" borderId="3" xfId="19" applyFont="1" applyFill="1" applyBorder="1" applyAlignment="1">
      <alignment vertical="center" wrapText="1"/>
      <protection/>
    </xf>
    <xf numFmtId="3" fontId="1" fillId="0" borderId="2" xfId="19" applyNumberFormat="1" applyFill="1" applyBorder="1" applyAlignment="1">
      <alignment horizontal="right" vertical="center"/>
      <protection/>
    </xf>
    <xf numFmtId="4" fontId="4" fillId="0" borderId="2" xfId="19" applyNumberFormat="1" applyFont="1" applyFill="1" applyBorder="1" applyAlignment="1">
      <alignment horizontal="right" vertical="center"/>
      <protection/>
    </xf>
    <xf numFmtId="9" fontId="13" fillId="0" borderId="2" xfId="19" applyNumberFormat="1" applyFont="1" applyFill="1" applyBorder="1" applyAlignment="1">
      <alignment horizontal="center" vertical="center"/>
      <protection/>
    </xf>
    <xf numFmtId="4" fontId="13" fillId="0" borderId="2" xfId="19" applyNumberFormat="1" applyFont="1" applyFill="1" applyBorder="1" applyAlignment="1">
      <alignment horizontal="right" vertical="center"/>
      <protection/>
    </xf>
    <xf numFmtId="4" fontId="5" fillId="0" borderId="2" xfId="19" applyNumberFormat="1" applyFont="1" applyFill="1" applyBorder="1" applyAlignment="1">
      <alignment vertical="center"/>
      <protection/>
    </xf>
    <xf numFmtId="0" fontId="12" fillId="0" borderId="2" xfId="19" applyFont="1" applyFill="1" applyBorder="1" applyAlignment="1">
      <alignment horizontal="center" vertical="center" wrapText="1"/>
      <protection/>
    </xf>
    <xf numFmtId="0" fontId="9" fillId="0" borderId="2" xfId="19" applyFont="1" applyFill="1" applyBorder="1" applyAlignment="1">
      <alignment vertical="center" wrapText="1"/>
      <protection/>
    </xf>
    <xf numFmtId="0" fontId="9" fillId="0" borderId="0" xfId="19" applyFont="1" applyFill="1" applyBorder="1" applyAlignment="1">
      <alignment vertical="center" wrapText="1"/>
      <protection/>
    </xf>
    <xf numFmtId="0" fontId="12" fillId="0" borderId="0" xfId="19" applyFont="1" applyFill="1" applyBorder="1" applyAlignment="1">
      <alignment horizontal="center" vertical="center"/>
      <protection/>
    </xf>
    <xf numFmtId="0" fontId="9" fillId="0" borderId="4" xfId="19" applyFont="1" applyFill="1" applyBorder="1" applyAlignment="1">
      <alignment vertical="center" wrapText="1"/>
      <protection/>
    </xf>
    <xf numFmtId="3" fontId="1" fillId="0" borderId="0" xfId="19" applyNumberFormat="1" applyFill="1" applyBorder="1" applyAlignment="1">
      <alignment horizontal="right" vertical="center"/>
      <protection/>
    </xf>
    <xf numFmtId="4" fontId="4" fillId="0" borderId="0" xfId="19" applyNumberFormat="1" applyFont="1" applyFill="1" applyBorder="1" applyAlignment="1">
      <alignment horizontal="right" vertical="center"/>
      <protection/>
    </xf>
    <xf numFmtId="9" fontId="13" fillId="0" borderId="0" xfId="19" applyNumberFormat="1" applyFont="1" applyFill="1" applyBorder="1" applyAlignment="1">
      <alignment horizontal="center" vertical="center"/>
      <protection/>
    </xf>
    <xf numFmtId="4" fontId="13" fillId="0" borderId="0" xfId="19" applyNumberFormat="1" applyFont="1" applyFill="1" applyBorder="1" applyAlignment="1">
      <alignment horizontal="right" vertical="center"/>
      <protection/>
    </xf>
    <xf numFmtId="4" fontId="5" fillId="0" borderId="0" xfId="19" applyNumberFormat="1" applyFont="1" applyFill="1" applyBorder="1" applyAlignment="1">
      <alignment vertical="center"/>
      <protection/>
    </xf>
    <xf numFmtId="0" fontId="12" fillId="0" borderId="5" xfId="19" applyFont="1" applyFill="1" applyBorder="1" applyAlignment="1">
      <alignment horizontal="center" vertical="center"/>
      <protection/>
    </xf>
    <xf numFmtId="3" fontId="0" fillId="0" borderId="2" xfId="19" applyNumberFormat="1" applyFont="1" applyFill="1" applyBorder="1" applyAlignment="1">
      <alignment horizontal="right" vertical="center" wrapText="1"/>
      <protection/>
    </xf>
    <xf numFmtId="4" fontId="0" fillId="0" borderId="2" xfId="19" applyNumberFormat="1" applyFont="1" applyFill="1" applyBorder="1" applyAlignment="1">
      <alignment horizontal="center" vertical="center" wrapText="1"/>
      <protection/>
    </xf>
    <xf numFmtId="4" fontId="0" fillId="0" borderId="2" xfId="20" applyNumberFormat="1" applyFont="1" applyFill="1" applyBorder="1" applyAlignment="1">
      <alignment horizontal="center" vertical="center" wrapText="1"/>
      <protection/>
    </xf>
    <xf numFmtId="9" fontId="0" fillId="0" borderId="2" xfId="20" applyNumberFormat="1" applyFont="1" applyFill="1" applyBorder="1" applyAlignment="1">
      <alignment horizontal="center" vertical="center" wrapText="1"/>
      <protection/>
    </xf>
    <xf numFmtId="4" fontId="0" fillId="0" borderId="2" xfId="20" applyNumberFormat="1" applyFont="1" applyFill="1" applyBorder="1" applyAlignment="1">
      <alignment horizontal="right" vertical="center" wrapText="1"/>
      <protection/>
    </xf>
    <xf numFmtId="0" fontId="12" fillId="0" borderId="0" xfId="19" applyFont="1" applyFill="1" applyBorder="1" applyAlignment="1">
      <alignment horizontal="center"/>
      <protection/>
    </xf>
    <xf numFmtId="3" fontId="8" fillId="0" borderId="0" xfId="19" applyNumberFormat="1" applyFont="1" applyFill="1" applyBorder="1" applyAlignment="1">
      <alignment horizontal="left" vertical="center"/>
      <protection/>
    </xf>
    <xf numFmtId="4" fontId="8" fillId="0" borderId="0" xfId="19" applyNumberFormat="1" applyFont="1" applyFill="1" applyBorder="1" applyAlignment="1">
      <alignment horizontal="right"/>
      <protection/>
    </xf>
    <xf numFmtId="9" fontId="8" fillId="0" borderId="0" xfId="19" applyNumberFormat="1" applyFont="1" applyFill="1" applyBorder="1" applyAlignment="1">
      <alignment horizontal="center"/>
      <protection/>
    </xf>
    <xf numFmtId="4" fontId="5" fillId="0" borderId="0" xfId="19" applyNumberFormat="1" applyFont="1" applyFill="1" applyBorder="1" applyAlignment="1">
      <alignment horizontal="right"/>
      <protection/>
    </xf>
    <xf numFmtId="4" fontId="1" fillId="0" borderId="0" xfId="19" applyNumberFormat="1" applyFill="1" applyBorder="1" applyAlignment="1">
      <alignment horizontal="right"/>
      <protection/>
    </xf>
    <xf numFmtId="9" fontId="1" fillId="0" borderId="0" xfId="19" applyNumberFormat="1" applyFill="1" applyBorder="1" applyAlignment="1">
      <alignment horizontal="center"/>
      <protection/>
    </xf>
    <xf numFmtId="0" fontId="12" fillId="0" borderId="4" xfId="19" applyFont="1" applyFill="1" applyBorder="1" applyAlignment="1">
      <alignment horizontal="center"/>
      <protection/>
    </xf>
    <xf numFmtId="0" fontId="11" fillId="0" borderId="3" xfId="19" applyFont="1" applyFill="1" applyBorder="1" applyAlignment="1">
      <alignment horizontal="center" vertical="center" wrapText="1"/>
      <protection/>
    </xf>
    <xf numFmtId="3" fontId="11" fillId="0" borderId="2" xfId="19" applyNumberFormat="1" applyFont="1" applyFill="1" applyBorder="1" applyAlignment="1">
      <alignment horizontal="center" vertical="center" wrapText="1"/>
      <protection/>
    </xf>
    <xf numFmtId="4" fontId="5" fillId="0" borderId="2" xfId="19" applyNumberFormat="1" applyFont="1" applyFill="1" applyBorder="1" applyAlignment="1">
      <alignment horizontal="center"/>
      <protection/>
    </xf>
    <xf numFmtId="3" fontId="1" fillId="0" borderId="2" xfId="19" applyNumberFormat="1" applyFont="1" applyFill="1" applyBorder="1" applyAlignment="1">
      <alignment horizontal="right" vertical="center"/>
      <protection/>
    </xf>
    <xf numFmtId="4" fontId="4" fillId="0" borderId="3" xfId="19" applyNumberFormat="1" applyFont="1" applyFill="1" applyBorder="1" applyAlignment="1">
      <alignment horizontal="right" vertical="center"/>
      <protection/>
    </xf>
    <xf numFmtId="9" fontId="4" fillId="0" borderId="3" xfId="19" applyNumberFormat="1" applyFont="1" applyFill="1" applyBorder="1" applyAlignment="1">
      <alignment horizontal="center" vertical="center"/>
      <protection/>
    </xf>
    <xf numFmtId="0" fontId="10" fillId="0" borderId="2" xfId="19" applyFont="1" applyFill="1" applyBorder="1" applyAlignment="1">
      <alignment horizontal="center" vertical="center"/>
      <protection/>
    </xf>
    <xf numFmtId="3" fontId="4" fillId="0" borderId="2" xfId="19" applyNumberFormat="1" applyFont="1" applyFill="1" applyBorder="1" applyAlignment="1">
      <alignment horizontal="right" vertical="center"/>
      <protection/>
    </xf>
    <xf numFmtId="4" fontId="8" fillId="0" borderId="0" xfId="19" applyNumberFormat="1" applyFont="1" applyFill="1" applyBorder="1" applyAlignment="1">
      <alignment horizontal="right" vertical="center"/>
      <protection/>
    </xf>
    <xf numFmtId="9" fontId="8" fillId="0" borderId="0" xfId="19" applyNumberFormat="1" applyFont="1" applyFill="1" applyBorder="1" applyAlignment="1">
      <alignment horizontal="center" vertical="center"/>
      <protection/>
    </xf>
    <xf numFmtId="4" fontId="5" fillId="0" borderId="0" xfId="19" applyNumberFormat="1" applyFont="1" applyFill="1" applyBorder="1" applyAlignment="1">
      <alignment horizontal="right" vertical="center"/>
      <protection/>
    </xf>
    <xf numFmtId="4" fontId="8" fillId="0" borderId="0" xfId="19" applyNumberFormat="1" applyFont="1" applyFill="1" applyBorder="1" applyAlignment="1">
      <alignment vertical="center"/>
      <protection/>
    </xf>
    <xf numFmtId="3" fontId="1" fillId="0" borderId="6" xfId="19" applyNumberFormat="1" applyFill="1" applyBorder="1" applyAlignment="1">
      <alignment horizontal="right" vertical="center"/>
      <protection/>
    </xf>
    <xf numFmtId="4" fontId="4" fillId="0" borderId="6" xfId="19" applyNumberFormat="1" applyFont="1" applyFill="1" applyBorder="1" applyAlignment="1">
      <alignment horizontal="right" vertical="center"/>
      <protection/>
    </xf>
    <xf numFmtId="9" fontId="4" fillId="0" borderId="2" xfId="19" applyNumberFormat="1" applyFont="1" applyFill="1" applyBorder="1" applyAlignment="1">
      <alignment horizontal="center" vertical="center"/>
      <protection/>
    </xf>
    <xf numFmtId="0" fontId="12" fillId="0" borderId="0" xfId="19" applyFont="1" applyFill="1" applyBorder="1" applyAlignment="1">
      <alignment horizontal="left" vertical="center"/>
      <protection/>
    </xf>
    <xf numFmtId="9" fontId="4" fillId="0" borderId="0" xfId="19" applyNumberFormat="1" applyFont="1" applyFill="1" applyBorder="1" applyAlignment="1">
      <alignment horizontal="center" vertical="center"/>
      <protection/>
    </xf>
    <xf numFmtId="9" fontId="4" fillId="0" borderId="6" xfId="19" applyNumberFormat="1" applyFont="1" applyFill="1" applyBorder="1" applyAlignment="1">
      <alignment horizontal="center" vertical="center"/>
      <protection/>
    </xf>
    <xf numFmtId="0" fontId="9" fillId="0" borderId="6" xfId="19" applyFont="1" applyFill="1" applyBorder="1" applyAlignment="1">
      <alignment vertical="center" wrapText="1"/>
      <protection/>
    </xf>
    <xf numFmtId="4" fontId="4" fillId="0" borderId="7" xfId="19" applyNumberFormat="1" applyFont="1" applyFill="1" applyBorder="1" applyAlignment="1">
      <alignment horizontal="right" vertical="center"/>
      <protection/>
    </xf>
    <xf numFmtId="0" fontId="9" fillId="2" borderId="8" xfId="19" applyFont="1" applyFill="1" applyBorder="1" applyAlignment="1">
      <alignment vertical="center" wrapText="1"/>
      <protection/>
    </xf>
    <xf numFmtId="0" fontId="11" fillId="0" borderId="2" xfId="19" applyFont="1" applyFill="1" applyBorder="1" applyAlignment="1">
      <alignment horizontal="center" vertical="center" wrapText="1"/>
      <protection/>
    </xf>
    <xf numFmtId="0" fontId="4" fillId="0" borderId="2" xfId="19" applyFont="1" applyFill="1" applyBorder="1" applyAlignment="1">
      <alignment horizontal="center" vertical="center"/>
      <protection/>
    </xf>
    <xf numFmtId="0" fontId="4" fillId="0" borderId="9" xfId="19" applyFont="1" applyFill="1" applyBorder="1" applyAlignment="1">
      <alignment horizontal="center" vertical="center"/>
      <protection/>
    </xf>
    <xf numFmtId="0" fontId="4" fillId="0" borderId="0" xfId="19" applyFont="1" applyFill="1" applyBorder="1" applyAlignment="1">
      <alignment horizontal="center" vertical="center"/>
      <protection/>
    </xf>
    <xf numFmtId="0" fontId="4" fillId="0" borderId="10" xfId="19" applyFont="1" applyFill="1" applyBorder="1" applyAlignment="1">
      <alignment horizontal="center" vertical="center"/>
      <protection/>
    </xf>
    <xf numFmtId="0" fontId="14" fillId="0" borderId="2" xfId="19" applyFont="1" applyFill="1" applyBorder="1" applyAlignment="1">
      <alignment horizontal="center" vertical="center" wrapText="1"/>
      <protection/>
    </xf>
    <xf numFmtId="0" fontId="4" fillId="0" borderId="6" xfId="19" applyFont="1" applyFill="1" applyBorder="1" applyAlignment="1">
      <alignment horizontal="center" vertical="center"/>
      <protection/>
    </xf>
    <xf numFmtId="4" fontId="4" fillId="0" borderId="6" xfId="19" applyNumberFormat="1" applyFont="1" applyFill="1" applyBorder="1" applyAlignment="1">
      <alignment horizontal="center" vertical="center"/>
      <protection/>
    </xf>
    <xf numFmtId="0" fontId="9" fillId="0" borderId="1" xfId="19" applyFont="1" applyFill="1" applyBorder="1" applyAlignment="1">
      <alignment vertical="center" wrapText="1"/>
      <protection/>
    </xf>
    <xf numFmtId="0" fontId="9" fillId="0" borderId="11" xfId="0" applyFont="1" applyFill="1" applyBorder="1" applyAlignment="1">
      <alignment vertical="center" wrapText="1"/>
    </xf>
    <xf numFmtId="4" fontId="4" fillId="0" borderId="2" xfId="19" applyNumberFormat="1" applyFont="1" applyFill="1" applyBorder="1" applyAlignment="1">
      <alignment horizontal="center" vertical="center"/>
      <protection/>
    </xf>
    <xf numFmtId="0" fontId="10" fillId="0" borderId="0" xfId="19" applyFont="1" applyFill="1" applyBorder="1" applyAlignment="1">
      <alignment horizontal="center" vertical="center"/>
      <protection/>
    </xf>
    <xf numFmtId="0" fontId="16" fillId="0" borderId="0" xfId="19" applyFont="1" applyFill="1" applyBorder="1" applyAlignment="1">
      <alignment vertical="center" wrapText="1"/>
      <protection/>
    </xf>
    <xf numFmtId="0" fontId="10" fillId="0" borderId="0" xfId="19" applyFont="1" applyFill="1" applyAlignment="1">
      <alignment horizontal="center"/>
      <protection/>
    </xf>
    <xf numFmtId="3" fontId="1" fillId="0" borderId="0" xfId="19" applyNumberFormat="1" applyFill="1" applyAlignment="1">
      <alignment horizontal="right"/>
      <protection/>
    </xf>
    <xf numFmtId="0" fontId="10" fillId="0" borderId="10" xfId="19" applyFont="1" applyFill="1" applyBorder="1" applyAlignment="1">
      <alignment horizontal="center" vertical="center"/>
      <protection/>
    </xf>
    <xf numFmtId="3" fontId="4" fillId="0" borderId="10" xfId="19" applyNumberFormat="1" applyFont="1" applyFill="1" applyBorder="1" applyAlignment="1">
      <alignment horizontal="right" vertical="center"/>
      <protection/>
    </xf>
    <xf numFmtId="4" fontId="4" fillId="0" borderId="10" xfId="19" applyNumberFormat="1" applyFont="1" applyFill="1" applyBorder="1" applyAlignment="1">
      <alignment horizontal="right" vertical="center"/>
      <protection/>
    </xf>
    <xf numFmtId="9" fontId="4" fillId="0" borderId="2" xfId="19" applyNumberFormat="1" applyFont="1" applyFill="1" applyBorder="1" applyAlignment="1">
      <alignment horizontal="right" vertical="center"/>
      <protection/>
    </xf>
    <xf numFmtId="4" fontId="1" fillId="0" borderId="2" xfId="19" applyNumberFormat="1" applyFill="1" applyBorder="1" applyAlignment="1">
      <alignment horizontal="right" vertical="center"/>
      <protection/>
    </xf>
    <xf numFmtId="4" fontId="1" fillId="0" borderId="3" xfId="19" applyNumberFormat="1" applyFill="1" applyBorder="1" applyAlignment="1">
      <alignment horizontal="right" vertical="center"/>
      <protection/>
    </xf>
    <xf numFmtId="9" fontId="1" fillId="0" borderId="3" xfId="19" applyNumberFormat="1" applyFill="1" applyBorder="1" applyAlignment="1">
      <alignment vertical="center"/>
      <protection/>
    </xf>
    <xf numFmtId="9" fontId="4" fillId="0" borderId="2" xfId="19" applyNumberFormat="1" applyFont="1" applyFill="1" applyBorder="1" applyAlignment="1">
      <alignment vertical="center"/>
      <protection/>
    </xf>
    <xf numFmtId="4" fontId="5" fillId="0" borderId="10" xfId="19" applyNumberFormat="1" applyFont="1" applyFill="1" applyBorder="1" applyAlignment="1">
      <alignment vertical="center"/>
      <protection/>
    </xf>
    <xf numFmtId="0" fontId="9" fillId="0" borderId="0" xfId="19" applyFont="1" applyFill="1" applyBorder="1" applyAlignment="1">
      <alignment wrapText="1"/>
      <protection/>
    </xf>
    <xf numFmtId="9" fontId="8" fillId="0" borderId="0" xfId="19" applyNumberFormat="1" applyFont="1" applyFill="1" applyBorder="1" applyAlignment="1">
      <alignment vertical="center"/>
      <protection/>
    </xf>
    <xf numFmtId="4" fontId="8" fillId="0" borderId="2" xfId="19" applyNumberFormat="1" applyFont="1" applyFill="1" applyBorder="1" applyAlignment="1">
      <alignment vertical="center"/>
      <protection/>
    </xf>
    <xf numFmtId="3" fontId="1" fillId="0" borderId="10" xfId="19" applyNumberFormat="1" applyFont="1" applyFill="1" applyBorder="1" applyAlignment="1">
      <alignment horizontal="right" vertical="center"/>
      <protection/>
    </xf>
    <xf numFmtId="0" fontId="9" fillId="0" borderId="7" xfId="0" applyFont="1" applyFill="1" applyBorder="1" applyAlignment="1">
      <alignment vertical="center" wrapText="1"/>
    </xf>
    <xf numFmtId="0" fontId="9" fillId="0" borderId="6" xfId="0" applyFont="1" applyFill="1" applyBorder="1" applyAlignment="1">
      <alignment vertical="center" wrapText="1"/>
    </xf>
    <xf numFmtId="0" fontId="9" fillId="3" borderId="3" xfId="19" applyFont="1" applyFill="1" applyBorder="1" applyAlignment="1">
      <alignment vertical="center" wrapText="1"/>
      <protection/>
    </xf>
    <xf numFmtId="0" fontId="10" fillId="3" borderId="2" xfId="19" applyFont="1" applyFill="1" applyBorder="1" applyAlignment="1">
      <alignment horizontal="center" vertical="center"/>
      <protection/>
    </xf>
    <xf numFmtId="3" fontId="1" fillId="3" borderId="2" xfId="19" applyNumberFormat="1" applyFill="1" applyBorder="1" applyAlignment="1">
      <alignment horizontal="right" vertical="center"/>
      <protection/>
    </xf>
    <xf numFmtId="165" fontId="4" fillId="3" borderId="2" xfId="19" applyNumberFormat="1" applyFont="1" applyFill="1" applyBorder="1" applyAlignment="1">
      <alignment horizontal="center" vertical="center"/>
      <protection/>
    </xf>
    <xf numFmtId="9" fontId="4" fillId="0" borderId="3" xfId="19" applyNumberFormat="1" applyFont="1" applyFill="1" applyBorder="1" applyAlignment="1">
      <alignment horizontal="right" vertical="center"/>
      <protection/>
    </xf>
    <xf numFmtId="0" fontId="17" fillId="3" borderId="2" xfId="19" applyFont="1" applyFill="1" applyBorder="1" applyAlignment="1">
      <alignment horizontal="justify" vertical="center" wrapText="1"/>
      <protection/>
    </xf>
    <xf numFmtId="0" fontId="10" fillId="3" borderId="3" xfId="19" applyFont="1" applyFill="1" applyBorder="1" applyAlignment="1">
      <alignment horizontal="center" vertical="center"/>
      <protection/>
    </xf>
    <xf numFmtId="0" fontId="9" fillId="3" borderId="1" xfId="19" applyFont="1" applyFill="1" applyBorder="1" applyAlignment="1">
      <alignment vertical="center" wrapText="1"/>
      <protection/>
    </xf>
    <xf numFmtId="165" fontId="4" fillId="0" borderId="2" xfId="19" applyNumberFormat="1" applyFont="1" applyFill="1" applyBorder="1" applyAlignment="1">
      <alignment horizontal="center" vertical="center"/>
      <protection/>
    </xf>
    <xf numFmtId="0" fontId="9" fillId="3" borderId="7" xfId="19" applyFont="1" applyFill="1" applyBorder="1" applyAlignment="1">
      <alignment vertical="center" wrapText="1"/>
      <protection/>
    </xf>
    <xf numFmtId="3" fontId="1" fillId="3" borderId="6" xfId="19" applyNumberFormat="1" applyFill="1" applyBorder="1" applyAlignment="1">
      <alignment horizontal="right" vertical="center"/>
      <protection/>
    </xf>
    <xf numFmtId="0" fontId="10" fillId="3" borderId="6" xfId="19" applyFont="1" applyFill="1" applyBorder="1" applyAlignment="1">
      <alignment horizontal="center" vertical="center"/>
      <protection/>
    </xf>
    <xf numFmtId="0" fontId="10" fillId="0" borderId="6" xfId="19" applyFont="1" applyFill="1" applyBorder="1" applyAlignment="1">
      <alignment horizontal="center" vertical="center"/>
      <protection/>
    </xf>
    <xf numFmtId="9" fontId="4" fillId="0" borderId="6" xfId="19" applyNumberFormat="1" applyFont="1" applyFill="1" applyBorder="1" applyAlignment="1">
      <alignment horizontal="right" vertical="center"/>
      <protection/>
    </xf>
    <xf numFmtId="0" fontId="4" fillId="0" borderId="0" xfId="19" applyFont="1" applyFill="1" applyBorder="1" applyAlignment="1">
      <alignment horizontal="center" vertical="center"/>
      <protection/>
    </xf>
    <xf numFmtId="4" fontId="5" fillId="0" borderId="0" xfId="19" applyNumberFormat="1" applyFont="1" applyFill="1">
      <alignment/>
      <protection/>
    </xf>
    <xf numFmtId="0" fontId="1" fillId="0" borderId="0" xfId="19" applyBorder="1" applyAlignment="1">
      <alignment horizontal="center" vertical="top"/>
      <protection/>
    </xf>
    <xf numFmtId="0" fontId="1" fillId="0" borderId="0" xfId="19" applyFill="1" applyBorder="1" applyAlignment="1">
      <alignment horizontal="center" vertical="top"/>
      <protection/>
    </xf>
    <xf numFmtId="3" fontId="1" fillId="0" borderId="0" xfId="19" applyNumberFormat="1" applyFill="1" applyAlignment="1">
      <alignment horizontal="right"/>
      <protection/>
    </xf>
    <xf numFmtId="0" fontId="1" fillId="0" borderId="0" xfId="19" applyFill="1" applyAlignment="1">
      <alignment horizontal="right"/>
      <protection/>
    </xf>
    <xf numFmtId="9" fontId="1" fillId="0" borderId="0" xfId="19" applyNumberFormat="1" applyFill="1">
      <alignment/>
      <protection/>
    </xf>
    <xf numFmtId="4" fontId="1" fillId="0" borderId="0" xfId="19" applyNumberFormat="1" applyFill="1" applyAlignment="1">
      <alignment horizontal="right"/>
      <protection/>
    </xf>
    <xf numFmtId="0" fontId="16" fillId="0" borderId="0" xfId="19" applyFont="1" applyFill="1" applyAlignment="1">
      <alignment vertical="center" wrapText="1"/>
      <protection/>
    </xf>
    <xf numFmtId="3" fontId="1" fillId="0" borderId="0" xfId="19" applyNumberFormat="1" applyFont="1" applyFill="1" applyAlignment="1">
      <alignment horizontal="right"/>
      <protection/>
    </xf>
    <xf numFmtId="4" fontId="1" fillId="0" borderId="0" xfId="19" applyNumberFormat="1" applyFont="1" applyFill="1" applyAlignment="1">
      <alignment horizontal="right"/>
      <protection/>
    </xf>
    <xf numFmtId="0" fontId="9" fillId="0" borderId="1" xfId="19" applyNumberFormat="1" applyFont="1" applyFill="1" applyBorder="1" applyAlignment="1">
      <alignment horizontal="left" vertical="justify" wrapText="1"/>
      <protection/>
    </xf>
    <xf numFmtId="9" fontId="1" fillId="0" borderId="0" xfId="19" applyNumberFormat="1" applyFont="1" applyFill="1">
      <alignment/>
      <protection/>
    </xf>
    <xf numFmtId="3" fontId="10" fillId="0" borderId="10" xfId="19" applyNumberFormat="1" applyFont="1" applyFill="1" applyBorder="1" applyAlignment="1">
      <alignment horizontal="right" vertical="center"/>
      <protection/>
    </xf>
    <xf numFmtId="4" fontId="10" fillId="0" borderId="10" xfId="19" applyNumberFormat="1" applyFont="1" applyFill="1" applyBorder="1" applyAlignment="1">
      <alignment horizontal="right" vertical="center"/>
      <protection/>
    </xf>
    <xf numFmtId="9" fontId="10" fillId="0" borderId="10" xfId="19" applyNumberFormat="1" applyFont="1" applyFill="1" applyBorder="1" applyAlignment="1">
      <alignment horizontal="right" vertical="center"/>
      <protection/>
    </xf>
    <xf numFmtId="4" fontId="20" fillId="0" borderId="2" xfId="19" applyNumberFormat="1" applyFont="1" applyFill="1" applyBorder="1" applyAlignment="1">
      <alignment vertical="center"/>
      <protection/>
    </xf>
    <xf numFmtId="3" fontId="10" fillId="0" borderId="2" xfId="19" applyNumberFormat="1" applyFont="1" applyFill="1" applyBorder="1" applyAlignment="1">
      <alignment horizontal="right" vertical="center"/>
      <protection/>
    </xf>
    <xf numFmtId="4" fontId="10" fillId="0" borderId="2" xfId="19" applyNumberFormat="1" applyFont="1" applyFill="1" applyBorder="1" applyAlignment="1">
      <alignment horizontal="right" vertical="center"/>
      <protection/>
    </xf>
    <xf numFmtId="4" fontId="1" fillId="0" borderId="2" xfId="19" applyNumberFormat="1" applyFont="1" applyFill="1" applyBorder="1" applyAlignment="1">
      <alignment horizontal="right" vertical="center"/>
      <protection/>
    </xf>
    <xf numFmtId="4" fontId="21" fillId="0" borderId="2" xfId="19" applyNumberFormat="1" applyFont="1" applyFill="1" applyBorder="1" applyAlignment="1">
      <alignment vertical="center"/>
      <protection/>
    </xf>
    <xf numFmtId="3" fontId="1" fillId="0" borderId="6" xfId="19" applyNumberFormat="1" applyFont="1" applyFill="1" applyBorder="1" applyAlignment="1">
      <alignment horizontal="right" vertical="center"/>
      <protection/>
    </xf>
    <xf numFmtId="4" fontId="1" fillId="0" borderId="6" xfId="19" applyNumberFormat="1" applyFont="1" applyFill="1" applyBorder="1" applyAlignment="1">
      <alignment horizontal="right" vertical="center"/>
      <protection/>
    </xf>
    <xf numFmtId="9" fontId="1" fillId="0" borderId="0" xfId="19" applyNumberFormat="1" applyFill="1" applyBorder="1">
      <alignment/>
      <protection/>
    </xf>
    <xf numFmtId="9" fontId="8" fillId="0" borderId="0" xfId="19" applyNumberFormat="1" applyFont="1" applyFill="1" applyBorder="1" applyAlignment="1">
      <alignment horizontal="right" vertical="center"/>
      <protection/>
    </xf>
    <xf numFmtId="0" fontId="10" fillId="0" borderId="2" xfId="19" applyFont="1" applyFill="1" applyBorder="1" applyAlignment="1">
      <alignment horizontal="center"/>
      <protection/>
    </xf>
    <xf numFmtId="3" fontId="1" fillId="0" borderId="2" xfId="19" applyNumberFormat="1" applyFill="1" applyBorder="1" applyAlignment="1">
      <alignment horizontal="right"/>
      <protection/>
    </xf>
    <xf numFmtId="4" fontId="4" fillId="0" borderId="2" xfId="19" applyNumberFormat="1" applyFont="1" applyFill="1" applyBorder="1" applyAlignment="1">
      <alignment horizontal="right"/>
      <protection/>
    </xf>
    <xf numFmtId="4" fontId="4" fillId="0" borderId="3" xfId="19" applyNumberFormat="1" applyFont="1" applyFill="1" applyBorder="1" applyAlignment="1">
      <alignment horizontal="right"/>
      <protection/>
    </xf>
    <xf numFmtId="9" fontId="4" fillId="0" borderId="3" xfId="19" applyNumberFormat="1" applyFont="1" applyFill="1" applyBorder="1" applyAlignment="1">
      <alignment/>
      <protection/>
    </xf>
    <xf numFmtId="4" fontId="5" fillId="0" borderId="2" xfId="19" applyNumberFormat="1" applyFont="1" applyFill="1" applyBorder="1" applyAlignment="1">
      <alignment/>
      <protection/>
    </xf>
    <xf numFmtId="9" fontId="4" fillId="0" borderId="2" xfId="19" applyNumberFormat="1" applyFont="1" applyFill="1" applyBorder="1" applyAlignment="1">
      <alignment/>
      <protection/>
    </xf>
    <xf numFmtId="0" fontId="16" fillId="3" borderId="0" xfId="19" applyFont="1" applyFill="1" applyBorder="1" applyAlignment="1">
      <alignment vertical="center" wrapText="1"/>
      <protection/>
    </xf>
    <xf numFmtId="3" fontId="1" fillId="0" borderId="0" xfId="19" applyNumberFormat="1" applyFill="1" applyBorder="1" applyAlignment="1">
      <alignment horizontal="right" textRotation="90"/>
      <protection/>
    </xf>
    <xf numFmtId="0" fontId="10" fillId="0" borderId="2" xfId="19" applyFont="1" applyFill="1" applyBorder="1" applyAlignment="1">
      <alignment horizontal="center" vertical="center" wrapText="1"/>
      <protection/>
    </xf>
    <xf numFmtId="165" fontId="4" fillId="0" borderId="2" xfId="19" applyNumberFormat="1" applyFont="1" applyFill="1" applyBorder="1" applyAlignment="1">
      <alignment horizontal="center" vertical="center" wrapText="1"/>
      <protection/>
    </xf>
    <xf numFmtId="0" fontId="1" fillId="0" borderId="0" xfId="19" applyFill="1" applyAlignment="1">
      <alignment horizontal="center"/>
      <protection/>
    </xf>
    <xf numFmtId="4" fontId="8" fillId="3" borderId="0" xfId="19" applyNumberFormat="1" applyFont="1" applyFill="1" applyBorder="1" applyAlignment="1">
      <alignment vertical="center"/>
      <protection/>
    </xf>
    <xf numFmtId="0" fontId="24" fillId="0" borderId="2" xfId="19" applyFont="1" applyFill="1" applyBorder="1" applyAlignment="1">
      <alignment horizontal="center" vertical="center" wrapText="1"/>
      <protection/>
    </xf>
    <xf numFmtId="0" fontId="9" fillId="0" borderId="12" xfId="19" applyFont="1" applyFill="1" applyBorder="1" applyAlignment="1">
      <alignment vertical="center" wrapText="1"/>
      <protection/>
    </xf>
    <xf numFmtId="0" fontId="0" fillId="0" borderId="0" xfId="19" applyFont="1" applyFill="1" applyBorder="1" applyAlignment="1">
      <alignment vertical="center" wrapText="1"/>
      <protection/>
    </xf>
    <xf numFmtId="0" fontId="1" fillId="0" borderId="0" xfId="19" applyFill="1" applyBorder="1" applyAlignment="1">
      <alignment horizontal="center" vertical="center"/>
      <protection/>
    </xf>
    <xf numFmtId="0" fontId="0" fillId="0" borderId="0" xfId="19" applyFont="1" applyAlignment="1">
      <alignment vertical="center" wrapText="1"/>
      <protection/>
    </xf>
    <xf numFmtId="0" fontId="1" fillId="0" borderId="0" xfId="19">
      <alignment/>
      <protection/>
    </xf>
    <xf numFmtId="0" fontId="25" fillId="0" borderId="0" xfId="19" applyFont="1" applyAlignment="1">
      <alignment vertical="center" wrapText="1"/>
      <protection/>
    </xf>
    <xf numFmtId="0" fontId="16" fillId="0" borderId="0" xfId="19" applyFont="1" applyAlignment="1">
      <alignment vertical="center" wrapText="1"/>
      <protection/>
    </xf>
    <xf numFmtId="0" fontId="9" fillId="0" borderId="0" xfId="19" applyFont="1" applyAlignment="1">
      <alignment vertical="center" wrapText="1"/>
      <protection/>
    </xf>
    <xf numFmtId="0" fontId="9" fillId="0" borderId="10" xfId="19" applyNumberFormat="1" applyFont="1" applyFill="1" applyBorder="1" applyAlignment="1">
      <alignment vertical="center" wrapText="1"/>
      <protection/>
    </xf>
    <xf numFmtId="9" fontId="4" fillId="0" borderId="6" xfId="19" applyNumberFormat="1" applyFont="1" applyFill="1" applyBorder="1" applyAlignment="1">
      <alignment vertical="center"/>
      <protection/>
    </xf>
    <xf numFmtId="4" fontId="5" fillId="0" borderId="6" xfId="19" applyNumberFormat="1" applyFont="1" applyFill="1" applyBorder="1" applyAlignment="1">
      <alignment vertical="center"/>
      <protection/>
    </xf>
    <xf numFmtId="0" fontId="9" fillId="0" borderId="2" xfId="0" applyFont="1" applyBorder="1" applyAlignment="1">
      <alignment vertical="center" wrapText="1"/>
    </xf>
    <xf numFmtId="0" fontId="9" fillId="0" borderId="2" xfId="19" applyNumberFormat="1" applyFont="1" applyBorder="1" applyAlignment="1">
      <alignment wrapText="1"/>
      <protection/>
    </xf>
    <xf numFmtId="0" fontId="9" fillId="0" borderId="2" xfId="19" applyNumberFormat="1" applyFont="1" applyBorder="1" applyAlignment="1">
      <alignment horizontal="left" vertical="center" wrapText="1"/>
      <protection/>
    </xf>
    <xf numFmtId="0" fontId="9" fillId="0" borderId="0" xfId="0" applyFont="1" applyFill="1" applyBorder="1" applyAlignment="1">
      <alignment vertical="center" wrapText="1"/>
    </xf>
    <xf numFmtId="0" fontId="10" fillId="0" borderId="13" xfId="19" applyFont="1" applyFill="1" applyBorder="1" applyAlignment="1">
      <alignment horizontal="center" vertical="center"/>
      <protection/>
    </xf>
    <xf numFmtId="0" fontId="16" fillId="0" borderId="2" xfId="19" applyFont="1" applyFill="1" applyBorder="1" applyAlignment="1">
      <alignment horizontal="center" vertical="center" wrapText="1"/>
      <protection/>
    </xf>
    <xf numFmtId="4" fontId="13" fillId="0" borderId="2" xfId="19" applyNumberFormat="1" applyFont="1" applyFill="1" applyBorder="1" applyAlignment="1">
      <alignment horizontal="center" vertical="center"/>
      <protection/>
    </xf>
    <xf numFmtId="0" fontId="16" fillId="0" borderId="1" xfId="19" applyFont="1" applyFill="1" applyBorder="1" applyAlignment="1">
      <alignment horizontal="center" vertical="center" wrapText="1"/>
      <protection/>
    </xf>
    <xf numFmtId="3" fontId="26" fillId="0" borderId="10" xfId="19" applyNumberFormat="1" applyFont="1" applyFill="1" applyBorder="1" applyAlignment="1">
      <alignment vertical="center" wrapText="1"/>
      <protection/>
    </xf>
    <xf numFmtId="4" fontId="5" fillId="0" borderId="10" xfId="20" applyNumberFormat="1" applyFont="1" applyFill="1" applyBorder="1" applyAlignment="1">
      <alignment vertical="center" wrapText="1"/>
      <protection/>
    </xf>
    <xf numFmtId="4" fontId="5" fillId="0" borderId="10" xfId="20" applyNumberFormat="1" applyFont="1" applyFill="1" applyBorder="1" applyAlignment="1">
      <alignment horizontal="right" vertical="center" wrapText="1"/>
      <protection/>
    </xf>
    <xf numFmtId="0" fontId="10" fillId="0" borderId="1" xfId="19" applyFont="1" applyFill="1" applyBorder="1" applyAlignment="1">
      <alignment horizontal="center" vertical="center"/>
      <protection/>
    </xf>
    <xf numFmtId="3" fontId="5" fillId="0" borderId="10" xfId="19" applyNumberFormat="1" applyFont="1" applyFill="1" applyBorder="1" applyAlignment="1">
      <alignment vertical="center"/>
      <protection/>
    </xf>
    <xf numFmtId="4" fontId="5" fillId="0" borderId="10" xfId="19" applyNumberFormat="1" applyFont="1" applyFill="1" applyBorder="1" applyAlignment="1">
      <alignment horizontal="center" vertical="center"/>
      <protection/>
    </xf>
    <xf numFmtId="9" fontId="5" fillId="0" borderId="10" xfId="19" applyNumberFormat="1" applyFont="1" applyFill="1" applyBorder="1" applyAlignment="1">
      <alignment vertical="center"/>
      <protection/>
    </xf>
    <xf numFmtId="0" fontId="10" fillId="0" borderId="7" xfId="19" applyFont="1" applyFill="1" applyBorder="1" applyAlignment="1">
      <alignment horizontal="center" vertical="center"/>
      <protection/>
    </xf>
    <xf numFmtId="3" fontId="5" fillId="0" borderId="6" xfId="19" applyNumberFormat="1" applyFont="1" applyFill="1" applyBorder="1" applyAlignment="1">
      <alignment vertical="center"/>
      <protection/>
    </xf>
    <xf numFmtId="4" fontId="5" fillId="0" borderId="6" xfId="19" applyNumberFormat="1" applyFont="1" applyFill="1" applyBorder="1" applyAlignment="1">
      <alignment horizontal="center" vertical="center"/>
      <protection/>
    </xf>
    <xf numFmtId="9" fontId="5" fillId="0" borderId="10" xfId="20" applyNumberFormat="1" applyFont="1" applyFill="1" applyBorder="1" applyAlignment="1">
      <alignment horizontal="right" vertical="center" wrapText="1"/>
      <protection/>
    </xf>
    <xf numFmtId="4" fontId="8" fillId="0" borderId="7" xfId="19" applyNumberFormat="1" applyFont="1" applyFill="1" applyBorder="1" applyAlignment="1">
      <alignment vertical="center"/>
      <protection/>
    </xf>
    <xf numFmtId="4" fontId="8" fillId="4" borderId="8" xfId="19" applyNumberFormat="1" applyFont="1" applyFill="1" applyBorder="1" applyAlignment="1">
      <alignment vertical="center"/>
      <protection/>
    </xf>
    <xf numFmtId="4" fontId="5" fillId="0" borderId="13" xfId="20" applyNumberFormat="1" applyFont="1" applyFill="1" applyBorder="1" applyAlignment="1">
      <alignment vertical="center" wrapText="1"/>
      <protection/>
    </xf>
    <xf numFmtId="3" fontId="8" fillId="2" borderId="14" xfId="19" applyNumberFormat="1" applyFont="1" applyFill="1" applyBorder="1" applyAlignment="1">
      <alignment horizontal="left" vertical="center"/>
      <protection/>
    </xf>
    <xf numFmtId="3" fontId="8" fillId="2" borderId="15" xfId="19" applyNumberFormat="1" applyFont="1" applyFill="1" applyBorder="1" applyAlignment="1">
      <alignment horizontal="left" vertical="center"/>
      <protection/>
    </xf>
    <xf numFmtId="165" fontId="4" fillId="0" borderId="6" xfId="19" applyNumberFormat="1" applyFont="1" applyFill="1" applyBorder="1" applyAlignment="1">
      <alignment horizontal="center" vertical="center" wrapText="1"/>
      <protection/>
    </xf>
    <xf numFmtId="9" fontId="13" fillId="0" borderId="6" xfId="19" applyNumberFormat="1" applyFont="1" applyFill="1" applyBorder="1" applyAlignment="1">
      <alignment horizontal="center" vertical="center"/>
      <protection/>
    </xf>
    <xf numFmtId="4" fontId="13" fillId="0" borderId="6" xfId="19" applyNumberFormat="1" applyFont="1" applyFill="1" applyBorder="1" applyAlignment="1">
      <alignment horizontal="center" vertical="center"/>
      <protection/>
    </xf>
    <xf numFmtId="4" fontId="5" fillId="0" borderId="13" xfId="19" applyNumberFormat="1" applyFont="1" applyFill="1" applyBorder="1" applyAlignment="1">
      <alignment vertical="center"/>
      <protection/>
    </xf>
    <xf numFmtId="4" fontId="0" fillId="0" borderId="6" xfId="20" applyNumberFormat="1" applyFont="1" applyFill="1" applyBorder="1" applyAlignment="1">
      <alignment horizontal="center" vertical="center" wrapText="1"/>
      <protection/>
    </xf>
    <xf numFmtId="4" fontId="0" fillId="0" borderId="6" xfId="20" applyNumberFormat="1" applyFont="1" applyFill="1" applyBorder="1" applyAlignment="1">
      <alignment horizontal="right" vertical="center" wrapText="1"/>
      <protection/>
    </xf>
    <xf numFmtId="4" fontId="8" fillId="5" borderId="8" xfId="19" applyNumberFormat="1" applyFont="1" applyFill="1" applyBorder="1" applyAlignment="1">
      <alignment horizontal="right"/>
      <protection/>
    </xf>
    <xf numFmtId="4" fontId="8" fillId="6" borderId="15" xfId="19" applyNumberFormat="1" applyFont="1" applyFill="1" applyBorder="1" applyAlignment="1">
      <alignment horizontal="right"/>
      <protection/>
    </xf>
    <xf numFmtId="4" fontId="8" fillId="0" borderId="8" xfId="19" applyNumberFormat="1" applyFont="1" applyFill="1" applyBorder="1" applyAlignment="1">
      <alignment horizontal="right"/>
      <protection/>
    </xf>
    <xf numFmtId="9" fontId="4" fillId="0" borderId="7" xfId="19" applyNumberFormat="1" applyFont="1" applyFill="1" applyBorder="1" applyAlignment="1">
      <alignment horizontal="center" vertical="center"/>
      <protection/>
    </xf>
    <xf numFmtId="4" fontId="8" fillId="5" borderId="8" xfId="19" applyNumberFormat="1" applyFont="1" applyFill="1" applyBorder="1" applyAlignment="1">
      <alignment horizontal="right" vertical="center"/>
      <protection/>
    </xf>
    <xf numFmtId="4" fontId="8" fillId="6" borderId="15" xfId="19" applyNumberFormat="1" applyFont="1" applyFill="1" applyBorder="1" applyAlignment="1">
      <alignment horizontal="right" vertical="center"/>
      <protection/>
    </xf>
    <xf numFmtId="4" fontId="8" fillId="0" borderId="8" xfId="19" applyNumberFormat="1" applyFont="1" applyFill="1" applyBorder="1" applyAlignment="1">
      <alignment horizontal="right" vertical="center"/>
      <protection/>
    </xf>
    <xf numFmtId="0" fontId="4" fillId="0" borderId="16" xfId="19" applyFont="1" applyFill="1" applyBorder="1" applyAlignment="1">
      <alignment horizontal="center" vertical="center"/>
      <protection/>
    </xf>
    <xf numFmtId="4" fontId="8" fillId="6" borderId="15" xfId="19" applyNumberFormat="1" applyFont="1" applyFill="1" applyBorder="1" applyAlignment="1">
      <alignment horizontal="center" vertical="center"/>
      <protection/>
    </xf>
    <xf numFmtId="4" fontId="8" fillId="0" borderId="8" xfId="19" applyNumberFormat="1" applyFont="1" applyFill="1" applyBorder="1" applyAlignment="1">
      <alignment horizontal="center" vertical="center"/>
      <protection/>
    </xf>
    <xf numFmtId="165" fontId="4" fillId="3" borderId="6" xfId="19" applyNumberFormat="1" applyFont="1" applyFill="1" applyBorder="1" applyAlignment="1">
      <alignment horizontal="center" vertical="center"/>
      <protection/>
    </xf>
    <xf numFmtId="3" fontId="1" fillId="0" borderId="6" xfId="19" applyNumberFormat="1" applyFill="1" applyBorder="1" applyAlignment="1">
      <alignment horizontal="right"/>
      <protection/>
    </xf>
    <xf numFmtId="4" fontId="4" fillId="0" borderId="6" xfId="19" applyNumberFormat="1" applyFont="1" applyFill="1" applyBorder="1" applyAlignment="1">
      <alignment horizontal="right"/>
      <protection/>
    </xf>
    <xf numFmtId="4" fontId="4" fillId="0" borderId="7" xfId="19" applyNumberFormat="1" applyFont="1" applyFill="1" applyBorder="1" applyAlignment="1">
      <alignment horizontal="right"/>
      <protection/>
    </xf>
    <xf numFmtId="9" fontId="4" fillId="0" borderId="6" xfId="19" applyNumberFormat="1" applyFont="1" applyFill="1" applyBorder="1" applyAlignment="1">
      <alignment/>
      <protection/>
    </xf>
    <xf numFmtId="9" fontId="29" fillId="0" borderId="2" xfId="20" applyNumberFormat="1" applyFont="1" applyFill="1" applyBorder="1" applyAlignment="1">
      <alignment horizontal="center" vertical="center" wrapText="1"/>
      <protection/>
    </xf>
    <xf numFmtId="0" fontId="30" fillId="0" borderId="0" xfId="0" applyFont="1" applyFill="1" applyAlignment="1">
      <alignment vertical="center"/>
    </xf>
    <xf numFmtId="0" fontId="31" fillId="0" borderId="0" xfId="0" applyFont="1" applyFill="1" applyAlignment="1">
      <alignment vertical="center"/>
    </xf>
    <xf numFmtId="0" fontId="9" fillId="0" borderId="3" xfId="19" applyNumberFormat="1" applyFont="1" applyFill="1" applyBorder="1" applyAlignment="1">
      <alignment vertical="center" wrapText="1"/>
      <protection/>
    </xf>
    <xf numFmtId="0" fontId="9" fillId="0" borderId="3" xfId="0" applyFont="1" applyFill="1" applyBorder="1" applyAlignment="1">
      <alignment vertical="center" wrapText="1"/>
    </xf>
    <xf numFmtId="0" fontId="9" fillId="0" borderId="2" xfId="19" applyNumberFormat="1" applyFont="1" applyFill="1" applyBorder="1" applyAlignment="1">
      <alignment vertical="center" wrapText="1"/>
      <protection/>
    </xf>
    <xf numFmtId="0" fontId="9" fillId="0" borderId="2" xfId="0" applyFont="1" applyFill="1" applyBorder="1" applyAlignment="1">
      <alignment vertical="center" wrapText="1"/>
    </xf>
    <xf numFmtId="0" fontId="9" fillId="0" borderId="0" xfId="19" applyNumberFormat="1" applyFont="1" applyFill="1" applyBorder="1" applyAlignment="1">
      <alignment vertical="center" wrapText="1"/>
      <protection/>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0" fontId="9" fillId="0" borderId="2" xfId="0" applyFont="1" applyFill="1" applyBorder="1" applyAlignment="1">
      <alignment vertical="center" wrapText="1"/>
    </xf>
    <xf numFmtId="0" fontId="9" fillId="0" borderId="1" xfId="0" applyFont="1" applyFill="1" applyBorder="1" applyAlignment="1">
      <alignment vertical="center" wrapText="1"/>
    </xf>
    <xf numFmtId="4" fontId="8" fillId="4" borderId="8" xfId="19" applyNumberFormat="1" applyFont="1" applyFill="1" applyBorder="1">
      <alignment/>
      <protection/>
    </xf>
    <xf numFmtId="4" fontId="8" fillId="0" borderId="6" xfId="19" applyNumberFormat="1" applyFont="1" applyFill="1" applyBorder="1" applyAlignment="1">
      <alignment vertical="center"/>
      <protection/>
    </xf>
    <xf numFmtId="4" fontId="5" fillId="0" borderId="13" xfId="19" applyNumberFormat="1" applyFont="1" applyFill="1" applyBorder="1" applyAlignment="1">
      <alignment/>
      <protection/>
    </xf>
    <xf numFmtId="3" fontId="1" fillId="0" borderId="2" xfId="19" applyNumberFormat="1" applyFill="1" applyBorder="1" applyAlignment="1">
      <alignment vertical="center"/>
      <protection/>
    </xf>
    <xf numFmtId="3" fontId="1" fillId="0" borderId="2" xfId="19" applyNumberFormat="1" applyFill="1" applyBorder="1" applyAlignment="1">
      <alignment vertical="center" wrapText="1"/>
      <protection/>
    </xf>
    <xf numFmtId="3" fontId="1" fillId="0" borderId="6" xfId="19" applyNumberFormat="1" applyFill="1" applyBorder="1" applyAlignment="1">
      <alignment vertical="center"/>
      <protection/>
    </xf>
    <xf numFmtId="3" fontId="10" fillId="0" borderId="2" xfId="19" applyNumberFormat="1" applyFont="1" applyFill="1" applyBorder="1" applyAlignment="1">
      <alignment vertical="center"/>
      <protection/>
    </xf>
    <xf numFmtId="3" fontId="1" fillId="0" borderId="2" xfId="19" applyNumberFormat="1" applyFont="1" applyFill="1" applyBorder="1" applyAlignment="1">
      <alignment horizontal="center" vertical="center"/>
      <protection/>
    </xf>
    <xf numFmtId="0" fontId="0" fillId="0" borderId="0" xfId="0" applyFill="1" applyAlignment="1">
      <alignment/>
    </xf>
    <xf numFmtId="0" fontId="4" fillId="0" borderId="0" xfId="0" applyFont="1" applyFill="1" applyBorder="1" applyAlignment="1">
      <alignment horizontal="center" vertical="center"/>
    </xf>
    <xf numFmtId="4" fontId="8" fillId="5" borderId="19" xfId="19" applyNumberFormat="1" applyFont="1" applyFill="1" applyBorder="1" applyAlignment="1">
      <alignment horizontal="right" vertical="center"/>
      <protection/>
    </xf>
    <xf numFmtId="4" fontId="8" fillId="0" borderId="19" xfId="19" applyNumberFormat="1" applyFont="1" applyFill="1" applyBorder="1" applyAlignment="1">
      <alignment horizontal="right" vertical="center"/>
      <protection/>
    </xf>
    <xf numFmtId="4" fontId="8" fillId="6" borderId="20" xfId="19" applyNumberFormat="1" applyFont="1" applyFill="1" applyBorder="1" applyAlignment="1">
      <alignment horizontal="right" vertical="center"/>
      <protection/>
    </xf>
    <xf numFmtId="0" fontId="18" fillId="0" borderId="0" xfId="0" applyFont="1" applyFill="1" applyBorder="1" applyAlignment="1">
      <alignment horizontal="center" wrapText="1"/>
    </xf>
    <xf numFmtId="0" fontId="4"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0" xfId="0" applyBorder="1" applyAlignment="1">
      <alignment horizontal="center" vertical="top" wrapText="1"/>
    </xf>
    <xf numFmtId="0" fontId="0" fillId="0" borderId="0" xfId="0" applyFill="1" applyBorder="1" applyAlignment="1">
      <alignment horizontal="center" vertical="center"/>
    </xf>
    <xf numFmtId="3" fontId="26" fillId="0" borderId="2" xfId="19" applyNumberFormat="1" applyFont="1" applyFill="1" applyBorder="1" applyAlignment="1">
      <alignment vertical="center" wrapText="1"/>
      <protection/>
    </xf>
    <xf numFmtId="4" fontId="5" fillId="0" borderId="2" xfId="20" applyNumberFormat="1" applyFont="1" applyFill="1" applyBorder="1" applyAlignment="1">
      <alignment vertical="center" wrapText="1"/>
      <protection/>
    </xf>
    <xf numFmtId="9" fontId="5" fillId="0" borderId="2" xfId="20" applyNumberFormat="1" applyFont="1" applyFill="1" applyBorder="1" applyAlignment="1">
      <alignment horizontal="right" vertical="center" wrapText="1"/>
      <protection/>
    </xf>
    <xf numFmtId="4" fontId="10" fillId="0" borderId="0" xfId="19" applyNumberFormat="1" applyFont="1" applyFill="1" applyBorder="1" applyAlignment="1">
      <alignment horizontal="right" vertical="center"/>
      <protection/>
    </xf>
    <xf numFmtId="9" fontId="1" fillId="0" borderId="0" xfId="19" applyNumberFormat="1" applyFont="1" applyFill="1" applyBorder="1" applyAlignment="1">
      <alignment horizontal="right" vertical="center"/>
      <protection/>
    </xf>
    <xf numFmtId="0" fontId="0" fillId="0" borderId="0" xfId="0" applyBorder="1" applyAlignment="1">
      <alignment/>
    </xf>
    <xf numFmtId="4" fontId="8" fillId="0" borderId="0" xfId="20" applyNumberFormat="1" applyFont="1" applyFill="1" applyBorder="1" applyAlignment="1">
      <alignment horizontal="center" vertical="center" wrapText="1"/>
      <protection/>
    </xf>
    <xf numFmtId="4" fontId="4" fillId="0" borderId="22" xfId="19" applyNumberFormat="1" applyFont="1" applyFill="1" applyBorder="1" applyAlignment="1">
      <alignment horizontal="right" vertical="center"/>
      <protection/>
    </xf>
    <xf numFmtId="4" fontId="1" fillId="0" borderId="0" xfId="19" applyNumberFormat="1" applyFont="1" applyFill="1" applyBorder="1" applyAlignment="1">
      <alignment horizontal="right" vertical="center"/>
      <protection/>
    </xf>
    <xf numFmtId="3" fontId="1" fillId="0" borderId="0" xfId="19" applyNumberFormat="1" applyFont="1" applyFill="1" applyBorder="1" applyAlignment="1">
      <alignment horizontal="right" vertical="center"/>
      <protection/>
    </xf>
    <xf numFmtId="3" fontId="0" fillId="0" borderId="0" xfId="0" applyNumberFormat="1" applyFont="1" applyFill="1" applyBorder="1" applyAlignment="1">
      <alignment horizontal="center" wrapText="1"/>
    </xf>
    <xf numFmtId="4" fontId="11" fillId="0" borderId="0" xfId="19" applyNumberFormat="1" applyFont="1" applyFill="1" applyBorder="1" applyAlignment="1">
      <alignment horizontal="center" vertical="center" wrapText="1"/>
      <protection/>
    </xf>
    <xf numFmtId="9" fontId="29" fillId="0" borderId="0" xfId="20" applyNumberFormat="1" applyFont="1" applyFill="1" applyBorder="1" applyAlignment="1">
      <alignment horizontal="center" vertical="center" wrapText="1"/>
      <protection/>
    </xf>
    <xf numFmtId="4" fontId="8" fillId="0" borderId="0" xfId="19" applyNumberFormat="1" applyFont="1" applyFill="1" applyBorder="1" applyAlignment="1">
      <alignment horizontal="center" vertical="center" wrapText="1"/>
      <protection/>
    </xf>
    <xf numFmtId="4" fontId="4" fillId="0" borderId="23" xfId="19" applyNumberFormat="1" applyFont="1" applyFill="1" applyBorder="1" applyAlignment="1">
      <alignment horizontal="right" vertical="center"/>
      <protection/>
    </xf>
    <xf numFmtId="4" fontId="37" fillId="3" borderId="2" xfId="19" applyNumberFormat="1" applyFont="1" applyFill="1" applyBorder="1" applyAlignment="1">
      <alignment vertical="center"/>
      <protection/>
    </xf>
    <xf numFmtId="9" fontId="4" fillId="0" borderId="17" xfId="0" applyNumberFormat="1" applyFont="1" applyFill="1" applyBorder="1" applyAlignment="1">
      <alignment horizontal="center" vertical="center"/>
    </xf>
    <xf numFmtId="4" fontId="1" fillId="0" borderId="17" xfId="0" applyNumberFormat="1" applyFont="1" applyFill="1" applyBorder="1" applyAlignment="1">
      <alignment vertical="center"/>
    </xf>
    <xf numFmtId="4" fontId="4" fillId="0" borderId="17" xfId="0" applyNumberFormat="1" applyFont="1" applyFill="1" applyBorder="1" applyAlignment="1">
      <alignment vertical="center"/>
    </xf>
    <xf numFmtId="4" fontId="4" fillId="0" borderId="17" xfId="0" applyNumberFormat="1" applyFont="1" applyFill="1" applyBorder="1" applyAlignment="1">
      <alignment horizontal="right" vertical="center"/>
    </xf>
    <xf numFmtId="4" fontId="8" fillId="0" borderId="6" xfId="20" applyNumberFormat="1" applyFont="1" applyFill="1" applyBorder="1" applyAlignment="1">
      <alignment horizontal="center" vertical="center" wrapText="1"/>
      <protection/>
    </xf>
    <xf numFmtId="4" fontId="4" fillId="0" borderId="16" xfId="19" applyNumberFormat="1" applyFont="1" applyFill="1" applyBorder="1" applyAlignment="1">
      <alignment horizontal="right" vertical="center"/>
      <protection/>
    </xf>
    <xf numFmtId="4" fontId="8" fillId="3" borderId="2" xfId="19" applyNumberFormat="1" applyFont="1" applyFill="1" applyBorder="1" applyAlignment="1">
      <alignment vertical="center"/>
      <protection/>
    </xf>
    <xf numFmtId="4" fontId="8" fillId="3" borderId="2" xfId="19" applyNumberFormat="1" applyFont="1" applyFill="1" applyBorder="1" applyAlignment="1">
      <alignment/>
      <protection/>
    </xf>
    <xf numFmtId="4" fontId="1" fillId="0" borderId="22" xfId="19" applyNumberFormat="1" applyFill="1" applyBorder="1" applyAlignment="1">
      <alignment horizontal="right" vertical="center"/>
      <protection/>
    </xf>
    <xf numFmtId="4" fontId="8" fillId="0" borderId="10" xfId="19" applyNumberFormat="1" applyFont="1" applyFill="1" applyBorder="1" applyAlignment="1">
      <alignment vertical="center"/>
      <protection/>
    </xf>
    <xf numFmtId="4" fontId="8" fillId="4" borderId="8" xfId="20" applyNumberFormat="1" applyFont="1" applyFill="1" applyBorder="1" applyAlignment="1">
      <alignment horizontal="center" vertical="center" wrapText="1"/>
      <protection/>
    </xf>
    <xf numFmtId="4" fontId="8" fillId="0" borderId="6" xfId="19" applyNumberFormat="1" applyFont="1" applyFill="1" applyBorder="1">
      <alignment/>
      <protection/>
    </xf>
    <xf numFmtId="4" fontId="8" fillId="0" borderId="13" xfId="0" applyNumberFormat="1" applyFont="1" applyFill="1" applyBorder="1" applyAlignment="1">
      <alignment vertical="center"/>
    </xf>
    <xf numFmtId="4" fontId="5" fillId="0" borderId="0" xfId="19" applyNumberFormat="1" applyFont="1" applyFill="1" applyBorder="1" applyAlignment="1">
      <alignment/>
      <protection/>
    </xf>
    <xf numFmtId="4" fontId="5" fillId="0" borderId="16" xfId="20" applyNumberFormat="1" applyFont="1" applyFill="1" applyBorder="1" applyAlignment="1">
      <alignment horizontal="right" vertical="center" wrapText="1"/>
      <protection/>
    </xf>
    <xf numFmtId="4" fontId="5" fillId="0" borderId="10" xfId="19" applyNumberFormat="1" applyFont="1" applyFill="1" applyBorder="1" applyAlignment="1">
      <alignment horizontal="center" vertical="center" wrapText="1"/>
      <protection/>
    </xf>
    <xf numFmtId="4" fontId="5" fillId="0" borderId="2" xfId="19" applyNumberFormat="1" applyFont="1" applyFill="1" applyBorder="1" applyAlignment="1">
      <alignment horizontal="center" vertical="center" wrapText="1"/>
      <protection/>
    </xf>
    <xf numFmtId="3" fontId="5" fillId="0" borderId="0" xfId="19" applyNumberFormat="1" applyFont="1" applyFill="1" applyBorder="1" applyAlignment="1">
      <alignment vertical="center"/>
      <protection/>
    </xf>
    <xf numFmtId="0" fontId="24" fillId="0" borderId="0" xfId="19" applyFont="1" applyFill="1" applyBorder="1" applyAlignment="1">
      <alignment horizontal="center" vertical="center" wrapText="1"/>
      <protection/>
    </xf>
    <xf numFmtId="3" fontId="5" fillId="0" borderId="7" xfId="19" applyNumberFormat="1" applyFont="1" applyFill="1" applyBorder="1" applyAlignment="1">
      <alignment vertical="center"/>
      <protection/>
    </xf>
    <xf numFmtId="0" fontId="10" fillId="0" borderId="6" xfId="19" applyFont="1" applyFill="1" applyBorder="1" applyAlignment="1">
      <alignment horizontal="center" vertical="center" wrapText="1"/>
      <protection/>
    </xf>
    <xf numFmtId="0" fontId="4" fillId="0" borderId="13" xfId="19" applyFont="1" applyFill="1" applyBorder="1" applyAlignment="1">
      <alignment horizontal="center" vertical="center"/>
      <protection/>
    </xf>
    <xf numFmtId="0" fontId="9" fillId="2" borderId="2" xfId="19" applyFont="1" applyFill="1" applyBorder="1" applyAlignment="1">
      <alignment vertical="center" wrapText="1"/>
      <protection/>
    </xf>
    <xf numFmtId="0" fontId="6" fillId="0" borderId="0" xfId="19" applyFont="1" applyFill="1" applyBorder="1" applyAlignment="1">
      <alignment horizontal="center" vertical="center" wrapText="1"/>
      <protection/>
    </xf>
    <xf numFmtId="0" fontId="9" fillId="0" borderId="3" xfId="0" applyFont="1" applyFill="1" applyBorder="1" applyAlignment="1">
      <alignment horizontal="left" vertical="top" wrapText="1"/>
    </xf>
    <xf numFmtId="0" fontId="11" fillId="0" borderId="0" xfId="19" applyFont="1" applyFill="1" applyBorder="1" applyAlignment="1">
      <alignment horizontal="center" vertical="center" wrapText="1"/>
      <protection/>
    </xf>
    <xf numFmtId="0" fontId="11" fillId="0" borderId="10" xfId="19" applyFont="1" applyFill="1" applyBorder="1" applyAlignment="1">
      <alignment horizontal="center" vertical="center" wrapText="1"/>
      <protection/>
    </xf>
    <xf numFmtId="0" fontId="9" fillId="0" borderId="2" xfId="0" applyFont="1" applyFill="1" applyBorder="1" applyAlignment="1">
      <alignment horizontal="left" vertical="top" wrapText="1"/>
    </xf>
    <xf numFmtId="0" fontId="24" fillId="0" borderId="6" xfId="19" applyFont="1" applyFill="1" applyBorder="1" applyAlignment="1">
      <alignment horizontal="center" vertical="center" wrapText="1"/>
      <protection/>
    </xf>
    <xf numFmtId="3" fontId="8" fillId="2" borderId="24" xfId="19" applyNumberFormat="1" applyFont="1" applyFill="1" applyBorder="1" applyAlignment="1">
      <alignment horizontal="left" vertical="center"/>
      <protection/>
    </xf>
    <xf numFmtId="3" fontId="8" fillId="2" borderId="20" xfId="19" applyNumberFormat="1" applyFont="1" applyFill="1" applyBorder="1" applyAlignment="1">
      <alignment horizontal="left" vertical="center"/>
      <protection/>
    </xf>
    <xf numFmtId="4" fontId="8" fillId="5" borderId="24" xfId="19" applyNumberFormat="1" applyFont="1" applyFill="1" applyBorder="1" applyAlignment="1">
      <alignment horizontal="right" vertical="center"/>
      <protection/>
    </xf>
    <xf numFmtId="4" fontId="8" fillId="0" borderId="20" xfId="19" applyNumberFormat="1" applyFont="1" applyFill="1" applyBorder="1" applyAlignment="1">
      <alignment horizontal="right" vertical="center"/>
      <protection/>
    </xf>
    <xf numFmtId="4" fontId="8" fillId="6" borderId="19" xfId="19" applyNumberFormat="1" applyFont="1" applyFill="1" applyBorder="1" applyAlignment="1">
      <alignment horizontal="right" vertical="center"/>
      <protection/>
    </xf>
    <xf numFmtId="4" fontId="8" fillId="4" borderId="19" xfId="19" applyNumberFormat="1" applyFont="1" applyFill="1" applyBorder="1" applyAlignment="1">
      <alignment vertical="center"/>
      <protection/>
    </xf>
    <xf numFmtId="3" fontId="5" fillId="0" borderId="2" xfId="19" applyNumberFormat="1" applyFont="1" applyFill="1" applyBorder="1" applyAlignment="1">
      <alignment vertical="center"/>
      <protection/>
    </xf>
    <xf numFmtId="9" fontId="5" fillId="0" borderId="2" xfId="19" applyNumberFormat="1" applyFont="1" applyFill="1" applyBorder="1" applyAlignment="1">
      <alignment vertical="center"/>
      <protection/>
    </xf>
    <xf numFmtId="4" fontId="5" fillId="0" borderId="2" xfId="20" applyNumberFormat="1" applyFont="1" applyFill="1" applyBorder="1" applyAlignment="1">
      <alignment horizontal="right" vertical="center" wrapText="1"/>
      <protection/>
    </xf>
    <xf numFmtId="4" fontId="38" fillId="0" borderId="8" xfId="19" applyNumberFormat="1" applyFont="1" applyFill="1" applyBorder="1" applyAlignment="1">
      <alignment horizontal="right" vertical="center"/>
      <protection/>
    </xf>
    <xf numFmtId="4" fontId="38" fillId="6" borderId="15" xfId="19" applyNumberFormat="1" applyFont="1" applyFill="1" applyBorder="1" applyAlignment="1">
      <alignment horizontal="right" vertical="center"/>
      <protection/>
    </xf>
    <xf numFmtId="4" fontId="39" fillId="5" borderId="25" xfId="19" applyNumberFormat="1" applyFont="1" applyFill="1" applyBorder="1" applyAlignment="1">
      <alignment horizontal="right" vertical="center"/>
      <protection/>
    </xf>
    <xf numFmtId="9" fontId="38" fillId="4" borderId="26" xfId="19" applyNumberFormat="1" applyFont="1" applyFill="1" applyBorder="1" applyAlignment="1">
      <alignment horizontal="center" vertical="center"/>
      <protection/>
    </xf>
    <xf numFmtId="9" fontId="8" fillId="4" borderId="27" xfId="19" applyNumberFormat="1" applyFont="1" applyFill="1" applyBorder="1" applyAlignment="1">
      <alignment vertical="center"/>
      <protection/>
    </xf>
    <xf numFmtId="9" fontId="8" fillId="4" borderId="27" xfId="19" applyNumberFormat="1" applyFont="1" applyFill="1" applyBorder="1" applyAlignment="1">
      <alignment horizontal="right" vertical="center"/>
      <protection/>
    </xf>
    <xf numFmtId="9" fontId="8" fillId="4" borderId="28" xfId="19" applyNumberFormat="1" applyFont="1" applyFill="1" applyBorder="1" applyAlignment="1">
      <alignment vertical="center"/>
      <protection/>
    </xf>
    <xf numFmtId="9" fontId="8" fillId="4" borderId="27" xfId="19" applyNumberFormat="1" applyFont="1" applyFill="1" applyBorder="1" applyAlignment="1">
      <alignment horizontal="center"/>
      <protection/>
    </xf>
    <xf numFmtId="9" fontId="4" fillId="4" borderId="27" xfId="19" applyNumberFormat="1" applyFont="1" applyFill="1" applyBorder="1" applyAlignment="1">
      <alignment horizontal="center" vertical="center"/>
      <protection/>
    </xf>
    <xf numFmtId="9" fontId="8" fillId="4" borderId="27" xfId="19" applyNumberFormat="1" applyFont="1" applyFill="1" applyBorder="1" applyAlignment="1">
      <alignment horizontal="center" vertical="center"/>
      <protection/>
    </xf>
    <xf numFmtId="9" fontId="8" fillId="4" borderId="19" xfId="19" applyNumberFormat="1" applyFont="1" applyFill="1" applyBorder="1" applyAlignment="1">
      <alignment vertical="center"/>
      <protection/>
    </xf>
    <xf numFmtId="4" fontId="8" fillId="6" borderId="14" xfId="19" applyNumberFormat="1" applyFont="1" applyFill="1" applyBorder="1" applyAlignment="1">
      <alignment horizontal="right" vertical="center"/>
      <protection/>
    </xf>
    <xf numFmtId="4" fontId="8" fillId="4" borderId="2" xfId="19" applyNumberFormat="1" applyFont="1" applyFill="1" applyBorder="1" applyAlignment="1">
      <alignment vertical="center"/>
      <protection/>
    </xf>
    <xf numFmtId="0" fontId="10" fillId="0" borderId="3" xfId="19" applyFont="1" applyFill="1" applyBorder="1" applyAlignment="1">
      <alignment horizontal="center" vertical="center"/>
      <protection/>
    </xf>
    <xf numFmtId="0" fontId="9" fillId="7" borderId="8" xfId="19" applyFont="1" applyFill="1" applyBorder="1" applyAlignment="1">
      <alignment wrapText="1"/>
      <protection/>
    </xf>
    <xf numFmtId="0" fontId="2" fillId="8" borderId="29" xfId="19" applyFont="1" applyFill="1" applyBorder="1" applyAlignment="1">
      <alignment vertical="center" wrapText="1"/>
      <protection/>
    </xf>
    <xf numFmtId="4" fontId="39" fillId="0" borderId="2" xfId="20" applyNumberFormat="1" applyFont="1" applyFill="1" applyBorder="1" applyAlignment="1">
      <alignment horizontal="left" vertical="center" wrapText="1"/>
      <protection/>
    </xf>
    <xf numFmtId="3" fontId="10" fillId="0" borderId="0" xfId="19" applyNumberFormat="1" applyFont="1" applyFill="1" applyAlignment="1">
      <alignment horizontal="right"/>
      <protection/>
    </xf>
    <xf numFmtId="4" fontId="10" fillId="0" borderId="0" xfId="19" applyNumberFormat="1" applyFont="1" applyFill="1" applyAlignment="1">
      <alignment horizontal="right"/>
      <protection/>
    </xf>
    <xf numFmtId="9" fontId="10" fillId="0" borderId="0" xfId="19" applyNumberFormat="1" applyFont="1" applyFill="1">
      <alignment/>
      <protection/>
    </xf>
    <xf numFmtId="4" fontId="20" fillId="0" borderId="0" xfId="19" applyNumberFormat="1" applyFont="1" applyFill="1">
      <alignment/>
      <protection/>
    </xf>
    <xf numFmtId="0" fontId="16" fillId="0" borderId="0" xfId="0" applyFont="1" applyAlignment="1">
      <alignment/>
    </xf>
    <xf numFmtId="0" fontId="40" fillId="0" borderId="0" xfId="19" applyFont="1" applyAlignment="1">
      <alignment vertical="center" wrapText="1"/>
      <protection/>
    </xf>
    <xf numFmtId="0" fontId="27" fillId="0" borderId="0" xfId="0" applyFont="1" applyAlignment="1">
      <alignment horizontal="left"/>
    </xf>
    <xf numFmtId="0" fontId="9" fillId="0" borderId="11" xfId="19" applyFont="1" applyFill="1" applyBorder="1" applyAlignment="1">
      <alignment vertical="center" wrapText="1"/>
      <protection/>
    </xf>
    <xf numFmtId="0" fontId="9" fillId="0" borderId="17" xfId="19" applyFont="1" applyFill="1" applyBorder="1" applyAlignment="1">
      <alignment horizontal="left" vertical="center" wrapText="1"/>
      <protection/>
    </xf>
    <xf numFmtId="0" fontId="9" fillId="0" borderId="17" xfId="19" applyFont="1" applyFill="1" applyBorder="1" applyAlignment="1">
      <alignment vertical="center" wrapText="1"/>
      <protection/>
    </xf>
    <xf numFmtId="0" fontId="9" fillId="0" borderId="17" xfId="18" applyFont="1" applyFill="1" applyBorder="1" applyAlignment="1">
      <alignment vertical="center" wrapText="1"/>
      <protection/>
    </xf>
    <xf numFmtId="0" fontId="9" fillId="0" borderId="18" xfId="18" applyFont="1" applyFill="1" applyBorder="1" applyAlignment="1">
      <alignment vertical="center" wrapText="1"/>
      <protection/>
    </xf>
    <xf numFmtId="0" fontId="9" fillId="0" borderId="18" xfId="19" applyFont="1" applyFill="1" applyBorder="1" applyAlignment="1">
      <alignment vertical="center" wrapText="1"/>
      <protection/>
    </xf>
    <xf numFmtId="0" fontId="9" fillId="0" borderId="2" xfId="19" applyFont="1" applyFill="1" applyBorder="1" applyAlignment="1">
      <alignment vertical="center" wrapText="1"/>
      <protection/>
    </xf>
    <xf numFmtId="0" fontId="9" fillId="0" borderId="2" xfId="18" applyFont="1" applyFill="1" applyBorder="1" applyAlignment="1">
      <alignment vertical="center" wrapText="1"/>
      <protection/>
    </xf>
    <xf numFmtId="0" fontId="9" fillId="0" borderId="7" xfId="19" applyFont="1" applyFill="1" applyBorder="1" applyAlignment="1">
      <alignment horizontal="left" vertical="center" wrapText="1"/>
      <protection/>
    </xf>
    <xf numFmtId="0" fontId="9" fillId="3" borderId="17" xfId="0" applyFont="1" applyFill="1" applyBorder="1" applyAlignment="1">
      <alignment vertical="center" wrapText="1"/>
    </xf>
    <xf numFmtId="0" fontId="10" fillId="3" borderId="2" xfId="0" applyFont="1" applyFill="1" applyBorder="1" applyAlignment="1">
      <alignment horizontal="center" vertical="center"/>
    </xf>
    <xf numFmtId="0" fontId="9" fillId="3" borderId="18" xfId="0" applyFont="1" applyFill="1" applyBorder="1" applyAlignment="1">
      <alignment horizontal="left" vertical="center" wrapText="1"/>
    </xf>
    <xf numFmtId="0" fontId="10" fillId="3" borderId="21" xfId="0" applyFont="1" applyFill="1" applyBorder="1" applyAlignment="1">
      <alignment horizontal="center" vertical="center"/>
    </xf>
    <xf numFmtId="4" fontId="8" fillId="5" borderId="30" xfId="0" applyNumberFormat="1" applyFont="1" applyFill="1" applyBorder="1" applyAlignment="1">
      <alignment horizontal="right" vertical="center"/>
    </xf>
    <xf numFmtId="9" fontId="8" fillId="4" borderId="30" xfId="0" applyNumberFormat="1" applyFont="1" applyFill="1" applyBorder="1" applyAlignment="1">
      <alignment vertical="center"/>
    </xf>
    <xf numFmtId="4" fontId="8" fillId="0" borderId="31" xfId="0" applyNumberFormat="1" applyFont="1" applyFill="1" applyBorder="1" applyAlignment="1">
      <alignment vertical="center"/>
    </xf>
    <xf numFmtId="4" fontId="8" fillId="6" borderId="32" xfId="0" applyNumberFormat="1" applyFont="1" applyFill="1" applyBorder="1" applyAlignment="1">
      <alignment horizontal="right" vertical="center"/>
    </xf>
    <xf numFmtId="0" fontId="0" fillId="0" borderId="2" xfId="0" applyBorder="1" applyAlignment="1">
      <alignment/>
    </xf>
    <xf numFmtId="0" fontId="0" fillId="0" borderId="3" xfId="0" applyBorder="1" applyAlignment="1">
      <alignment/>
    </xf>
    <xf numFmtId="0" fontId="9" fillId="3" borderId="17" xfId="0" applyFont="1" applyFill="1" applyBorder="1" applyAlignment="1">
      <alignment horizontal="left" vertical="center" wrapText="1"/>
    </xf>
    <xf numFmtId="0" fontId="0" fillId="3" borderId="2" xfId="0" applyFill="1" applyBorder="1" applyAlignment="1">
      <alignment horizontal="center" vertical="center"/>
    </xf>
    <xf numFmtId="0" fontId="9" fillId="3" borderId="2" xfId="0" applyFont="1" applyFill="1" applyBorder="1" applyAlignment="1">
      <alignment horizontal="left" vertical="center" wrapText="1"/>
    </xf>
    <xf numFmtId="4" fontId="1" fillId="0" borderId="10" xfId="19" applyNumberFormat="1" applyFont="1" applyFill="1" applyBorder="1" applyAlignment="1">
      <alignment horizontal="center" vertical="center"/>
      <protection/>
    </xf>
    <xf numFmtId="4" fontId="1" fillId="0" borderId="17" xfId="0" applyNumberFormat="1" applyFont="1" applyFill="1" applyBorder="1" applyAlignment="1">
      <alignment horizontal="right"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4" fontId="1" fillId="3" borderId="17" xfId="0" applyNumberFormat="1" applyFont="1" applyFill="1" applyBorder="1" applyAlignment="1">
      <alignment horizontal="right" vertical="center"/>
    </xf>
    <xf numFmtId="0" fontId="0" fillId="3" borderId="2" xfId="0" applyFont="1" applyFill="1" applyBorder="1" applyAlignment="1">
      <alignment horizontal="center" vertical="center"/>
    </xf>
    <xf numFmtId="0" fontId="0" fillId="0" borderId="2" xfId="0" applyFont="1" applyBorder="1" applyAlignment="1">
      <alignment horizontal="center" vertical="center" wrapText="1"/>
    </xf>
    <xf numFmtId="4" fontId="1" fillId="0" borderId="2" xfId="0" applyNumberFormat="1" applyFont="1" applyFill="1" applyBorder="1" applyAlignment="1">
      <alignment horizontal="right" vertical="center"/>
    </xf>
    <xf numFmtId="0" fontId="0" fillId="3" borderId="2" xfId="0" applyFont="1" applyFill="1" applyBorder="1" applyAlignment="1">
      <alignment horizontal="center" vertical="center" wrapText="1"/>
    </xf>
    <xf numFmtId="4" fontId="1" fillId="0" borderId="18" xfId="0" applyNumberFormat="1" applyFont="1" applyFill="1" applyBorder="1" applyAlignment="1">
      <alignment horizontal="right" vertical="center"/>
    </xf>
    <xf numFmtId="0" fontId="0" fillId="0" borderId="2" xfId="0" applyFont="1" applyFill="1" applyBorder="1" applyAlignment="1">
      <alignment horizontal="center" vertical="center" wrapText="1"/>
    </xf>
    <xf numFmtId="4" fontId="1" fillId="0" borderId="21" xfId="0" applyNumberFormat="1" applyFont="1" applyFill="1" applyBorder="1" applyAlignment="1">
      <alignment horizontal="right" vertical="center"/>
    </xf>
    <xf numFmtId="4" fontId="1" fillId="3" borderId="2" xfId="0" applyNumberFormat="1" applyFont="1" applyFill="1" applyBorder="1" applyAlignment="1">
      <alignment horizontal="right" vertical="center"/>
    </xf>
    <xf numFmtId="3" fontId="0" fillId="0" borderId="6" xfId="19" applyNumberFormat="1" applyFont="1" applyFill="1" applyBorder="1" applyAlignment="1">
      <alignment horizontal="center" vertical="center" wrapText="1"/>
      <protection/>
    </xf>
    <xf numFmtId="0" fontId="1" fillId="0" borderId="1" xfId="19" applyFont="1" applyFill="1" applyBorder="1" applyAlignment="1">
      <alignment horizontal="center" vertical="center"/>
      <protection/>
    </xf>
    <xf numFmtId="3" fontId="1" fillId="0" borderId="10" xfId="19" applyNumberFormat="1" applyFont="1" applyFill="1" applyBorder="1" applyAlignment="1">
      <alignment horizontal="center" vertical="center"/>
      <protection/>
    </xf>
    <xf numFmtId="0" fontId="1" fillId="0" borderId="2" xfId="19" applyFont="1" applyFill="1" applyBorder="1" applyAlignment="1">
      <alignment horizontal="center" vertical="center"/>
      <protection/>
    </xf>
    <xf numFmtId="3" fontId="1" fillId="3" borderId="2" xfId="19" applyNumberFormat="1" applyFont="1" applyFill="1" applyBorder="1" applyAlignment="1">
      <alignment horizontal="center" vertical="center"/>
      <protection/>
    </xf>
    <xf numFmtId="3" fontId="1" fillId="0" borderId="13" xfId="19" applyNumberFormat="1" applyFont="1" applyFill="1" applyBorder="1" applyAlignment="1">
      <alignment horizontal="center" vertical="center"/>
      <protection/>
    </xf>
    <xf numFmtId="4" fontId="26" fillId="0" borderId="6" xfId="19" applyNumberFormat="1" applyFont="1" applyFill="1" applyBorder="1" applyAlignment="1">
      <alignment horizontal="center" vertical="center" wrapText="1"/>
      <protection/>
    </xf>
    <xf numFmtId="4" fontId="5" fillId="0" borderId="6" xfId="20" applyNumberFormat="1" applyFont="1" applyFill="1" applyBorder="1" applyAlignment="1">
      <alignment horizontal="center" vertical="center" wrapText="1"/>
      <protection/>
    </xf>
    <xf numFmtId="9" fontId="5" fillId="0" borderId="6" xfId="20" applyNumberFormat="1" applyFont="1" applyFill="1" applyBorder="1" applyAlignment="1">
      <alignment horizontal="center" vertical="center" wrapText="1"/>
      <protection/>
    </xf>
    <xf numFmtId="4" fontId="1" fillId="0" borderId="10" xfId="19" applyNumberFormat="1" applyFont="1" applyFill="1" applyBorder="1" applyAlignment="1">
      <alignment horizontal="center" vertical="center" shrinkToFit="1"/>
      <protection/>
    </xf>
    <xf numFmtId="4" fontId="4" fillId="0" borderId="2" xfId="19" applyNumberFormat="1" applyFont="1" applyFill="1" applyBorder="1" applyAlignment="1">
      <alignment horizontal="center" vertical="center" shrinkToFit="1"/>
      <protection/>
    </xf>
    <xf numFmtId="0" fontId="9" fillId="3" borderId="0" xfId="19" applyFont="1" applyFill="1" applyBorder="1" applyAlignment="1">
      <alignment wrapText="1"/>
      <protection/>
    </xf>
    <xf numFmtId="4" fontId="8" fillId="5" borderId="19" xfId="19" applyNumberFormat="1" applyFont="1" applyFill="1" applyBorder="1" applyAlignment="1">
      <alignment horizontal="right" vertical="center" wrapText="1"/>
      <protection/>
    </xf>
    <xf numFmtId="9" fontId="5" fillId="4" borderId="28" xfId="19" applyNumberFormat="1" applyFont="1" applyFill="1" applyBorder="1" applyAlignment="1">
      <alignment horizontal="right" vertical="center" wrapText="1"/>
      <protection/>
    </xf>
    <xf numFmtId="4" fontId="8" fillId="0" borderId="19" xfId="19" applyNumberFormat="1" applyFont="1" applyFill="1" applyBorder="1" applyAlignment="1">
      <alignment horizontal="right" vertical="center" wrapText="1"/>
      <protection/>
    </xf>
    <xf numFmtId="4" fontId="8" fillId="6" borderId="20" xfId="19" applyNumberFormat="1" applyFont="1" applyFill="1" applyBorder="1" applyAlignment="1">
      <alignment horizontal="right" vertical="center" wrapText="1"/>
      <protection/>
    </xf>
    <xf numFmtId="9" fontId="10" fillId="0" borderId="2" xfId="19" applyNumberFormat="1" applyFont="1" applyFill="1" applyBorder="1" applyAlignment="1">
      <alignment horizontal="right" vertical="center"/>
      <protection/>
    </xf>
    <xf numFmtId="0" fontId="9" fillId="3" borderId="33" xfId="19" applyFont="1" applyFill="1" applyBorder="1" applyAlignment="1">
      <alignment vertical="center" wrapText="1"/>
      <protection/>
    </xf>
    <xf numFmtId="9" fontId="8" fillId="4" borderId="28" xfId="19" applyNumberFormat="1" applyFont="1" applyFill="1" applyBorder="1" applyAlignment="1">
      <alignment horizontal="right" vertical="center"/>
      <protection/>
    </xf>
    <xf numFmtId="4" fontId="8" fillId="6" borderId="28" xfId="19" applyNumberFormat="1" applyFont="1" applyFill="1" applyBorder="1" applyAlignment="1">
      <alignment horizontal="right" vertical="center"/>
      <protection/>
    </xf>
    <xf numFmtId="4" fontId="8" fillId="4" borderId="19" xfId="19" applyNumberFormat="1" applyFont="1" applyFill="1" applyBorder="1" applyAlignment="1">
      <alignment horizontal="center" vertical="center" wrapText="1"/>
      <protection/>
    </xf>
    <xf numFmtId="0" fontId="9" fillId="3" borderId="2" xfId="19" applyFont="1" applyFill="1" applyBorder="1" applyAlignment="1">
      <alignment vertical="center" wrapText="1"/>
      <protection/>
    </xf>
    <xf numFmtId="4" fontId="8" fillId="0" borderId="2" xfId="19" applyNumberFormat="1" applyFont="1" applyFill="1" applyBorder="1">
      <alignment/>
      <protection/>
    </xf>
    <xf numFmtId="0" fontId="9" fillId="3" borderId="6" xfId="19" applyFont="1" applyFill="1" applyBorder="1" applyAlignment="1">
      <alignment vertical="center" wrapText="1"/>
      <protection/>
    </xf>
    <xf numFmtId="0" fontId="10" fillId="0" borderId="6" xfId="19" applyFont="1" applyFill="1" applyBorder="1" applyAlignment="1">
      <alignment horizontal="center"/>
      <protection/>
    </xf>
    <xf numFmtId="4" fontId="8" fillId="4" borderId="19" xfId="19" applyNumberFormat="1" applyFont="1" applyFill="1" applyBorder="1">
      <alignment/>
      <protection/>
    </xf>
    <xf numFmtId="4" fontId="8" fillId="0" borderId="2" xfId="19" applyNumberFormat="1" applyFont="1" applyFill="1" applyBorder="1" applyAlignment="1">
      <alignment/>
      <protection/>
    </xf>
    <xf numFmtId="3" fontId="8" fillId="9" borderId="34" xfId="19" applyNumberFormat="1" applyFont="1" applyFill="1" applyBorder="1" applyAlignment="1">
      <alignment horizontal="left" vertical="center"/>
      <protection/>
    </xf>
    <xf numFmtId="3" fontId="8" fillId="9" borderId="35" xfId="19" applyNumberFormat="1" applyFont="1" applyFill="1" applyBorder="1" applyAlignment="1">
      <alignment horizontal="left" vertical="center"/>
      <protection/>
    </xf>
    <xf numFmtId="4" fontId="20" fillId="0" borderId="0" xfId="19" applyNumberFormat="1" applyFont="1" applyFill="1" applyBorder="1" applyAlignment="1">
      <alignment vertical="center"/>
      <protection/>
    </xf>
    <xf numFmtId="3" fontId="5" fillId="0" borderId="13" xfId="19" applyNumberFormat="1" applyFont="1" applyFill="1" applyBorder="1" applyAlignment="1">
      <alignment vertical="center"/>
      <protection/>
    </xf>
    <xf numFmtId="4" fontId="5" fillId="0" borderId="13" xfId="19" applyNumberFormat="1" applyFont="1" applyFill="1" applyBorder="1" applyAlignment="1">
      <alignment horizontal="center" vertical="center"/>
      <protection/>
    </xf>
    <xf numFmtId="3" fontId="5" fillId="0" borderId="2" xfId="20" applyNumberFormat="1" applyFont="1" applyFill="1" applyBorder="1" applyAlignment="1">
      <alignment horizontal="center" vertical="center" wrapText="1"/>
      <protection/>
    </xf>
    <xf numFmtId="3" fontId="5" fillId="0" borderId="2" xfId="19" applyNumberFormat="1" applyFont="1" applyFill="1" applyBorder="1" applyAlignment="1">
      <alignment horizontal="center" vertical="center"/>
      <protection/>
    </xf>
    <xf numFmtId="3" fontId="5" fillId="0" borderId="33" xfId="19" applyNumberFormat="1" applyFont="1" applyFill="1" applyBorder="1" applyAlignment="1">
      <alignment vertical="center"/>
      <protection/>
    </xf>
    <xf numFmtId="3" fontId="5" fillId="0" borderId="33" xfId="19" applyNumberFormat="1" applyFont="1" applyFill="1" applyBorder="1" applyAlignment="1">
      <alignment horizontal="center" vertical="center"/>
      <protection/>
    </xf>
    <xf numFmtId="4" fontId="0" fillId="0" borderId="0" xfId="0" applyNumberFormat="1" applyBorder="1" applyAlignment="1">
      <alignment/>
    </xf>
    <xf numFmtId="4" fontId="24" fillId="0" borderId="0" xfId="19" applyNumberFormat="1" applyFont="1" applyFill="1" applyBorder="1" applyAlignment="1">
      <alignment horizontal="center" vertical="center" wrapText="1"/>
      <protection/>
    </xf>
    <xf numFmtId="4" fontId="9" fillId="0" borderId="0" xfId="19" applyNumberFormat="1" applyFont="1" applyFill="1" applyBorder="1" applyAlignment="1">
      <alignment vertical="center" wrapText="1"/>
      <protection/>
    </xf>
    <xf numFmtId="4" fontId="0" fillId="0" borderId="0" xfId="0" applyNumberFormat="1" applyFill="1" applyBorder="1" applyAlignment="1">
      <alignment/>
    </xf>
    <xf numFmtId="4" fontId="0" fillId="0" borderId="0" xfId="0" applyNumberFormat="1" applyBorder="1" applyAlignment="1">
      <alignment vertical="center"/>
    </xf>
    <xf numFmtId="4" fontId="16" fillId="0" borderId="0" xfId="0" applyNumberFormat="1" applyFont="1" applyBorder="1" applyAlignment="1">
      <alignment/>
    </xf>
    <xf numFmtId="3" fontId="5" fillId="0" borderId="0" xfId="19" applyNumberFormat="1" applyFont="1" applyFill="1" applyAlignment="1">
      <alignment horizontal="right"/>
      <protection/>
    </xf>
    <xf numFmtId="4" fontId="5" fillId="0" borderId="0" xfId="19" applyNumberFormat="1" applyFont="1" applyFill="1" applyAlignment="1">
      <alignment horizontal="right"/>
      <protection/>
    </xf>
    <xf numFmtId="9" fontId="5" fillId="0" borderId="0" xfId="19" applyNumberFormat="1" applyFont="1" applyFill="1">
      <alignment/>
      <protection/>
    </xf>
    <xf numFmtId="4" fontId="8" fillId="0" borderId="0" xfId="19" applyNumberFormat="1" applyFont="1" applyFill="1" applyAlignment="1">
      <alignment horizontal="right"/>
      <protection/>
    </xf>
    <xf numFmtId="4" fontId="8" fillId="0" borderId="0" xfId="19" applyNumberFormat="1" applyFont="1" applyFill="1" applyAlignment="1">
      <alignment horizontal="center"/>
      <protection/>
    </xf>
    <xf numFmtId="4" fontId="8" fillId="0" borderId="0" xfId="19" applyNumberFormat="1" applyFont="1" applyFill="1">
      <alignment/>
      <protection/>
    </xf>
    <xf numFmtId="0" fontId="42" fillId="0" borderId="0" xfId="0" applyFont="1" applyAlignment="1">
      <alignment/>
    </xf>
    <xf numFmtId="0" fontId="38" fillId="0" borderId="0" xfId="0" applyFont="1" applyAlignment="1">
      <alignment horizontal="right"/>
    </xf>
    <xf numFmtId="9" fontId="39" fillId="0" borderId="0" xfId="0" applyNumberFormat="1" applyFont="1" applyFill="1" applyAlignment="1">
      <alignment horizontal="left" vertical="center"/>
    </xf>
    <xf numFmtId="0" fontId="43" fillId="5" borderId="8" xfId="19" applyFont="1" applyFill="1" applyBorder="1" applyAlignment="1">
      <alignment vertical="center" wrapText="1"/>
      <protection/>
    </xf>
    <xf numFmtId="0" fontId="43" fillId="5" borderId="2" xfId="19" applyFont="1" applyFill="1" applyBorder="1" applyAlignment="1">
      <alignment vertical="center" wrapText="1"/>
      <protection/>
    </xf>
    <xf numFmtId="0" fontId="43" fillId="5" borderId="8" xfId="19" applyFont="1" applyFill="1" applyBorder="1" applyAlignment="1">
      <alignment wrapText="1"/>
      <protection/>
    </xf>
    <xf numFmtId="0" fontId="43" fillId="5" borderId="14" xfId="0" applyFont="1" applyFill="1" applyBorder="1" applyAlignment="1">
      <alignment vertical="center" wrapText="1"/>
    </xf>
    <xf numFmtId="0" fontId="43" fillId="5" borderId="36" xfId="19" applyFont="1" applyFill="1" applyBorder="1" applyAlignment="1">
      <alignment vertical="center" wrapText="1"/>
      <protection/>
    </xf>
    <xf numFmtId="0" fontId="43" fillId="5" borderId="3" xfId="19" applyFont="1" applyFill="1" applyBorder="1" applyAlignment="1">
      <alignment vertical="center" wrapText="1"/>
      <protection/>
    </xf>
    <xf numFmtId="0" fontId="43" fillId="5" borderId="15" xfId="19" applyFont="1" applyFill="1" applyBorder="1" applyAlignment="1">
      <alignment vertical="center" wrapText="1"/>
      <protection/>
    </xf>
    <xf numFmtId="0" fontId="11" fillId="0" borderId="6" xfId="19" applyFont="1" applyFill="1" applyBorder="1" applyAlignment="1">
      <alignment horizontal="center" vertical="center" wrapText="1"/>
      <protection/>
    </xf>
    <xf numFmtId="0" fontId="11" fillId="0" borderId="7" xfId="19" applyFont="1" applyFill="1" applyBorder="1" applyAlignment="1">
      <alignment horizontal="center" vertical="center" wrapText="1"/>
      <protection/>
    </xf>
    <xf numFmtId="0" fontId="9" fillId="0" borderId="1" xfId="19" applyFont="1" applyFill="1" applyBorder="1" applyAlignment="1">
      <alignment horizontal="center" vertical="center" wrapText="1"/>
      <protection/>
    </xf>
    <xf numFmtId="3" fontId="11" fillId="0" borderId="6" xfId="19" applyNumberFormat="1" applyFont="1" applyFill="1" applyBorder="1" applyAlignment="1">
      <alignment horizontal="center" vertical="center" wrapText="1"/>
      <protection/>
    </xf>
    <xf numFmtId="4" fontId="11" fillId="0" borderId="6" xfId="19" applyNumberFormat="1" applyFont="1" applyFill="1" applyBorder="1" applyAlignment="1">
      <alignment horizontal="center" vertical="center" wrapText="1"/>
      <protection/>
    </xf>
    <xf numFmtId="9" fontId="29" fillId="0" borderId="6" xfId="20" applyNumberFormat="1" applyFont="1" applyFill="1" applyBorder="1" applyAlignment="1">
      <alignment horizontal="center" vertical="center" wrapText="1"/>
      <protection/>
    </xf>
    <xf numFmtId="0" fontId="9" fillId="0" borderId="6" xfId="19" applyNumberFormat="1" applyFont="1" applyFill="1" applyBorder="1" applyAlignment="1">
      <alignment vertical="center" wrapText="1"/>
      <protection/>
    </xf>
    <xf numFmtId="0" fontId="9" fillId="0" borderId="33" xfId="19" applyFont="1" applyFill="1" applyBorder="1" applyAlignment="1">
      <alignment horizontal="left" vertical="center" wrapText="1"/>
      <protection/>
    </xf>
    <xf numFmtId="0" fontId="0" fillId="0" borderId="0" xfId="0" applyFill="1" applyAlignment="1">
      <alignment horizontal="center"/>
    </xf>
    <xf numFmtId="0" fontId="14" fillId="0" borderId="6" xfId="19" applyFont="1" applyFill="1" applyBorder="1" applyAlignment="1">
      <alignment horizontal="center" vertical="center" wrapText="1"/>
      <protection/>
    </xf>
    <xf numFmtId="4" fontId="8" fillId="4" borderId="19" xfId="19" applyNumberFormat="1" applyFont="1" applyFill="1" applyBorder="1" applyAlignment="1">
      <alignment vertical="center"/>
      <protection/>
    </xf>
    <xf numFmtId="3" fontId="4" fillId="0" borderId="2"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3" fontId="4" fillId="3" borderId="2" xfId="0" applyNumberFormat="1" applyFont="1" applyFill="1" applyBorder="1" applyAlignment="1">
      <alignment horizontal="right" vertical="center"/>
    </xf>
    <xf numFmtId="3" fontId="4" fillId="0" borderId="18" xfId="0" applyNumberFormat="1" applyFont="1" applyFill="1" applyBorder="1" applyAlignment="1">
      <alignment horizontal="right" vertical="center" wrapText="1"/>
    </xf>
    <xf numFmtId="3" fontId="4" fillId="0" borderId="2" xfId="0" applyNumberFormat="1" applyFont="1" applyFill="1" applyBorder="1" applyAlignment="1">
      <alignment horizontal="right" vertical="center" wrapText="1"/>
    </xf>
    <xf numFmtId="3" fontId="4" fillId="3" borderId="18" xfId="0" applyNumberFormat="1" applyFont="1" applyFill="1" applyBorder="1" applyAlignment="1">
      <alignment horizontal="right" vertical="center" wrapText="1"/>
    </xf>
    <xf numFmtId="4" fontId="39" fillId="0" borderId="0" xfId="19" applyNumberFormat="1" applyFont="1" applyFill="1" applyBorder="1">
      <alignment/>
      <protection/>
    </xf>
    <xf numFmtId="4" fontId="8" fillId="0" borderId="0" xfId="19" applyNumberFormat="1" applyFont="1" applyFill="1" applyBorder="1" applyAlignment="1">
      <alignment horizontal="center"/>
      <protection/>
    </xf>
    <xf numFmtId="0" fontId="1" fillId="0" borderId="0" xfId="19" applyBorder="1">
      <alignment/>
      <protection/>
    </xf>
    <xf numFmtId="4" fontId="8" fillId="0" borderId="0" xfId="19" applyNumberFormat="1" applyFont="1" applyBorder="1">
      <alignment/>
      <protection/>
    </xf>
    <xf numFmtId="4" fontId="1" fillId="0" borderId="0" xfId="19" applyNumberFormat="1" applyBorder="1">
      <alignment/>
      <protection/>
    </xf>
    <xf numFmtId="4" fontId="8" fillId="5" borderId="38" xfId="19" applyNumberFormat="1" applyFont="1" applyFill="1" applyBorder="1" applyAlignment="1">
      <alignment horizontal="right" vertical="center"/>
      <protection/>
    </xf>
    <xf numFmtId="4" fontId="8" fillId="6" borderId="39" xfId="19" applyNumberFormat="1" applyFont="1" applyFill="1" applyBorder="1" applyAlignment="1">
      <alignment horizontal="right" vertical="center"/>
      <protection/>
    </xf>
    <xf numFmtId="4" fontId="8" fillId="4" borderId="26" xfId="19" applyNumberFormat="1" applyFont="1" applyFill="1" applyBorder="1" applyAlignment="1">
      <alignment horizontal="right" vertical="center"/>
      <protection/>
    </xf>
    <xf numFmtId="4" fontId="8" fillId="6" borderId="40" xfId="19" applyNumberFormat="1" applyFont="1" applyFill="1" applyBorder="1" applyAlignment="1">
      <alignment horizontal="right" vertical="center" indent="1"/>
      <protection/>
    </xf>
    <xf numFmtId="0" fontId="9" fillId="7" borderId="8" xfId="19" applyFont="1" applyFill="1" applyBorder="1" applyAlignment="1">
      <alignment horizontal="left" vertical="center" wrapText="1"/>
      <protection/>
    </xf>
    <xf numFmtId="0" fontId="31" fillId="0" borderId="0" xfId="0" applyFont="1" applyAlignment="1">
      <alignment/>
    </xf>
    <xf numFmtId="9" fontId="5" fillId="0" borderId="10" xfId="20" applyNumberFormat="1" applyFont="1" applyFill="1" applyBorder="1" applyAlignment="1">
      <alignment horizontal="center" vertical="center" wrapText="1"/>
      <protection/>
    </xf>
    <xf numFmtId="4" fontId="5" fillId="0" borderId="6" xfId="20" applyNumberFormat="1" applyFont="1" applyFill="1" applyBorder="1" applyAlignment="1">
      <alignment horizontal="center" vertical="center" wrapText="1"/>
      <protection/>
    </xf>
    <xf numFmtId="4" fontId="5" fillId="0" borderId="10" xfId="20" applyNumberFormat="1" applyFont="1" applyFill="1" applyBorder="1" applyAlignment="1">
      <alignment horizontal="center" vertical="center" wrapText="1"/>
      <protection/>
    </xf>
    <xf numFmtId="0" fontId="4" fillId="0" borderId="9" xfId="19" applyFont="1" applyFill="1" applyBorder="1" applyAlignment="1">
      <alignment horizontal="center" vertical="center"/>
      <protection/>
    </xf>
    <xf numFmtId="0" fontId="4" fillId="0" borderId="5" xfId="19" applyFont="1" applyFill="1" applyBorder="1" applyAlignment="1">
      <alignment horizontal="center" vertical="center"/>
      <protection/>
    </xf>
    <xf numFmtId="0" fontId="1" fillId="0" borderId="7" xfId="19" applyFont="1" applyFill="1" applyBorder="1" applyAlignment="1">
      <alignment horizontal="center" vertical="center"/>
      <protection/>
    </xf>
    <xf numFmtId="0" fontId="1" fillId="0" borderId="1" xfId="19" applyFont="1" applyFill="1" applyBorder="1" applyAlignment="1">
      <alignment horizontal="center" vertical="center"/>
      <protection/>
    </xf>
    <xf numFmtId="9" fontId="5" fillId="0" borderId="2" xfId="20" applyNumberFormat="1" applyFont="1" applyFill="1" applyBorder="1" applyAlignment="1">
      <alignment horizontal="center" vertical="center" wrapText="1"/>
      <protection/>
    </xf>
    <xf numFmtId="0" fontId="0" fillId="0" borderId="2" xfId="0" applyBorder="1" applyAlignment="1">
      <alignment horizontal="center" vertical="center" wrapText="1"/>
    </xf>
    <xf numFmtId="9" fontId="5" fillId="0" borderId="6" xfId="20" applyNumberFormat="1" applyFont="1" applyFill="1" applyBorder="1" applyAlignment="1">
      <alignment horizontal="center" vertical="center" wrapText="1"/>
      <protection/>
    </xf>
    <xf numFmtId="4" fontId="1" fillId="0" borderId="6" xfId="19" applyNumberFormat="1" applyFont="1" applyFill="1" applyBorder="1" applyAlignment="1">
      <alignment horizontal="center" vertical="center"/>
      <protection/>
    </xf>
    <xf numFmtId="4" fontId="1" fillId="0" borderId="10" xfId="19" applyNumberFormat="1" applyFont="1" applyFill="1" applyBorder="1" applyAlignment="1">
      <alignment horizontal="center" vertical="center"/>
      <protection/>
    </xf>
    <xf numFmtId="3" fontId="8" fillId="2" borderId="25" xfId="19" applyNumberFormat="1" applyFont="1" applyFill="1" applyBorder="1" applyAlignment="1">
      <alignment horizontal="left" vertical="center"/>
      <protection/>
    </xf>
    <xf numFmtId="3" fontId="8" fillId="2" borderId="26" xfId="19" applyNumberFormat="1" applyFont="1" applyFill="1" applyBorder="1" applyAlignment="1">
      <alignment horizontal="left" vertical="center"/>
      <protection/>
    </xf>
    <xf numFmtId="0" fontId="8" fillId="0" borderId="26" xfId="19" applyFont="1" applyBorder="1" applyAlignment="1">
      <alignment vertical="center"/>
      <protection/>
    </xf>
    <xf numFmtId="3" fontId="8" fillId="9" borderId="34" xfId="19" applyNumberFormat="1" applyFont="1" applyFill="1" applyBorder="1" applyAlignment="1">
      <alignment horizontal="left" vertical="center"/>
      <protection/>
    </xf>
    <xf numFmtId="3" fontId="8" fillId="9" borderId="41" xfId="19" applyNumberFormat="1" applyFont="1" applyFill="1" applyBorder="1" applyAlignment="1">
      <alignment horizontal="left" vertical="center"/>
      <protection/>
    </xf>
    <xf numFmtId="3" fontId="8" fillId="9" borderId="25" xfId="19" applyNumberFormat="1" applyFont="1" applyFill="1" applyBorder="1" applyAlignment="1">
      <alignment horizontal="left" vertical="center"/>
      <protection/>
    </xf>
    <xf numFmtId="3" fontId="8" fillId="9" borderId="26" xfId="19" applyNumberFormat="1" applyFont="1" applyFill="1" applyBorder="1" applyAlignment="1">
      <alignment horizontal="left" vertical="center"/>
      <protection/>
    </xf>
    <xf numFmtId="3" fontId="39" fillId="9" borderId="25" xfId="0" applyNumberFormat="1" applyFont="1" applyFill="1" applyBorder="1" applyAlignment="1">
      <alignment horizontal="left" vertical="center"/>
    </xf>
    <xf numFmtId="3" fontId="39" fillId="9" borderId="38" xfId="0" applyNumberFormat="1" applyFont="1" applyFill="1" applyBorder="1" applyAlignment="1">
      <alignment horizontal="left" vertical="center"/>
    </xf>
    <xf numFmtId="3" fontId="8" fillId="9" borderId="14" xfId="19" applyNumberFormat="1" applyFont="1" applyFill="1" applyBorder="1" applyAlignment="1">
      <alignment horizontal="left" vertical="center"/>
      <protection/>
    </xf>
    <xf numFmtId="3" fontId="8" fillId="9" borderId="15" xfId="19" applyNumberFormat="1" applyFont="1" applyFill="1" applyBorder="1" applyAlignment="1">
      <alignment horizontal="left" vertical="center"/>
      <protection/>
    </xf>
    <xf numFmtId="3" fontId="8" fillId="9" borderId="35" xfId="19" applyNumberFormat="1" applyFont="1" applyFill="1" applyBorder="1" applyAlignment="1">
      <alignment horizontal="left" vertical="center"/>
      <protection/>
    </xf>
    <xf numFmtId="3" fontId="1" fillId="0" borderId="6" xfId="19" applyNumberFormat="1" applyFont="1" applyFill="1" applyBorder="1" applyAlignment="1">
      <alignment horizontal="center" vertical="center"/>
      <protection/>
    </xf>
    <xf numFmtId="3" fontId="1" fillId="0" borderId="10" xfId="19" applyNumberFormat="1" applyFont="1" applyFill="1" applyBorder="1" applyAlignment="1">
      <alignment horizontal="center" vertical="center"/>
      <protection/>
    </xf>
    <xf numFmtId="3" fontId="5" fillId="0" borderId="6" xfId="19" applyNumberFormat="1" applyFont="1" applyFill="1" applyBorder="1" applyAlignment="1">
      <alignment horizontal="center" vertical="center"/>
      <protection/>
    </xf>
    <xf numFmtId="3" fontId="5" fillId="0" borderId="10" xfId="19" applyNumberFormat="1" applyFont="1" applyFill="1" applyBorder="1" applyAlignment="1">
      <alignment horizontal="center" vertical="center"/>
      <protection/>
    </xf>
    <xf numFmtId="3" fontId="44" fillId="0" borderId="14" xfId="19" applyNumberFormat="1" applyFont="1" applyFill="1" applyBorder="1" applyAlignment="1">
      <alignment horizontal="left" vertical="center"/>
      <protection/>
    </xf>
    <xf numFmtId="3" fontId="44" fillId="0" borderId="27" xfId="19" applyNumberFormat="1" applyFont="1" applyFill="1" applyBorder="1" applyAlignment="1">
      <alignment horizontal="left" vertical="center"/>
      <protection/>
    </xf>
    <xf numFmtId="3" fontId="44" fillId="0" borderId="15" xfId="19" applyNumberFormat="1" applyFont="1" applyFill="1" applyBorder="1" applyAlignment="1">
      <alignment horizontal="left" vertical="center"/>
      <protection/>
    </xf>
    <xf numFmtId="3" fontId="8" fillId="0" borderId="0" xfId="19" applyNumberFormat="1" applyFont="1" applyFill="1" applyBorder="1" applyAlignment="1">
      <alignment horizontal="left" vertical="center"/>
      <protection/>
    </xf>
    <xf numFmtId="3" fontId="8" fillId="9" borderId="34" xfId="0" applyNumberFormat="1" applyFont="1" applyFill="1" applyBorder="1" applyAlignment="1">
      <alignment horizontal="left" vertical="center"/>
    </xf>
    <xf numFmtId="3" fontId="8" fillId="9" borderId="30" xfId="0" applyNumberFormat="1" applyFont="1" applyFill="1" applyBorder="1" applyAlignment="1">
      <alignment horizontal="left" vertical="center"/>
    </xf>
    <xf numFmtId="0" fontId="19" fillId="7" borderId="16" xfId="0" applyFont="1" applyFill="1" applyBorder="1" applyAlignment="1">
      <alignment horizontal="left" vertical="top" wrapText="1"/>
    </xf>
    <xf numFmtId="0" fontId="19" fillId="7" borderId="22" xfId="0" applyFont="1" applyFill="1" applyBorder="1" applyAlignment="1">
      <alignment horizontal="left" vertical="top" wrapText="1"/>
    </xf>
    <xf numFmtId="0" fontId="19" fillId="7" borderId="3" xfId="0" applyFont="1" applyFill="1" applyBorder="1" applyAlignment="1">
      <alignment horizontal="left" vertical="top" wrapText="1"/>
    </xf>
    <xf numFmtId="0" fontId="9" fillId="7" borderId="16" xfId="0" applyFont="1" applyFill="1" applyBorder="1" applyAlignment="1">
      <alignment horizontal="left" vertical="center" wrapText="1"/>
    </xf>
    <xf numFmtId="0" fontId="9" fillId="7" borderId="22" xfId="0" applyFont="1" applyFill="1" applyBorder="1" applyAlignment="1">
      <alignment horizontal="left" vertical="center" wrapText="1"/>
    </xf>
    <xf numFmtId="0" fontId="9" fillId="7" borderId="3" xfId="0" applyFont="1" applyFill="1" applyBorder="1" applyAlignment="1">
      <alignment horizontal="left" vertical="center" wrapText="1"/>
    </xf>
  </cellXfs>
  <cellStyles count="11">
    <cellStyle name="Normal" xfId="0"/>
    <cellStyle name="Comma" xfId="15"/>
    <cellStyle name="Comma [0]" xfId="16"/>
    <cellStyle name="Hyperlink" xfId="17"/>
    <cellStyle name="Normalny 2" xfId="18"/>
    <cellStyle name="Normalny_Arkusz1" xfId="19"/>
    <cellStyle name="Normalny_Arkusz1_1" xfId="20"/>
    <cellStyle name="Followed Hyperlink"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904875</xdr:colOff>
      <xdr:row>357</xdr:row>
      <xdr:rowOff>19050</xdr:rowOff>
    </xdr:from>
    <xdr:to>
      <xdr:col>9</xdr:col>
      <xdr:colOff>904875</xdr:colOff>
      <xdr:row>369</xdr:row>
      <xdr:rowOff>123825</xdr:rowOff>
    </xdr:to>
    <xdr:sp fLocksText="0">
      <xdr:nvSpPr>
        <xdr:cNvPr id="1" name="Text Box 1"/>
        <xdr:cNvSpPr txBox="1">
          <a:spLocks noChangeArrowheads="1"/>
        </xdr:cNvSpPr>
      </xdr:nvSpPr>
      <xdr:spPr>
        <a:xfrm>
          <a:off x="10725150" y="175145700"/>
          <a:ext cx="6219825" cy="2047875"/>
        </a:xfrm>
        <a:prstGeom prst="rect">
          <a:avLst/>
        </a:prstGeom>
        <a:solidFill>
          <a:srgbClr val="FFFFFF"/>
        </a:solidFill>
        <a:ln w="9360" cmpd="sng">
          <a:solidFill>
            <a:srgbClr val="000000"/>
          </a:solidFill>
          <a:headEnd type="none"/>
          <a:tailEnd type="none"/>
        </a:ln>
      </xdr:spPr>
      <xdr:txBody>
        <a:bodyPr vertOverflow="clip" wrap="square" lIns="90000" tIns="46800" rIns="90000" bIns="46800"/>
        <a:p>
          <a:pPr algn="l">
            <a:defRPr/>
          </a:pPr>
          <a:r>
            <a:rPr lang="en-US" cap="none" sz="1200" b="1" i="0" u="none" baseline="0">
              <a:solidFill>
                <a:srgbClr val="000000"/>
              </a:solidFill>
              <a:latin typeface="Tahoma"/>
              <a:ea typeface="Tahoma"/>
              <a:cs typeface="Tahoma"/>
            </a:rPr>
            <a:t>Oferta dotyczy Pakietów nr </a:t>
          </a:r>
          <a:r>
            <a:rPr lang="en-US" cap="none" sz="1200" b="1" i="0" u="none" baseline="0">
              <a:solidFill>
                <a:srgbClr val="FF0000"/>
              </a:solidFill>
              <a:latin typeface="Tahoma"/>
              <a:ea typeface="Tahoma"/>
              <a:cs typeface="Tahoma"/>
            </a:rPr>
            <a:t>(wymienić)</a:t>
          </a:r>
          <a:r>
            <a:rPr lang="en-US" cap="none" sz="1200" b="1" i="0" u="none" baseline="0">
              <a:solidFill>
                <a:srgbClr val="000000"/>
              </a:solidFill>
              <a:latin typeface="Tahoma"/>
              <a:ea typeface="Tahoma"/>
              <a:cs typeface="Tahoma"/>
            </a:rPr>
            <a:t> : _________________________________________
………………………………………………………………………..
Data i podpis oferenta - Dostawcy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IP355"/>
  <sheetViews>
    <sheetView tabSelected="1" view="pageBreakPreview" zoomScale="75" zoomScaleNormal="75" zoomScaleSheetLayoutView="75" workbookViewId="0" topLeftCell="A76">
      <selection activeCell="F87" sqref="F87"/>
    </sheetView>
  </sheetViews>
  <sheetFormatPr defaultColWidth="9.140625" defaultRowHeight="12.75"/>
  <cols>
    <col min="1" max="1" width="5.8515625" style="426" customWidth="1"/>
    <col min="2" max="2" width="141.421875" style="0" customWidth="1"/>
    <col min="3" max="3" width="17.7109375" style="0" customWidth="1"/>
    <col min="5" max="5" width="15.00390625" style="0" customWidth="1"/>
    <col min="6" max="6" width="14.8515625" style="0" customWidth="1"/>
    <col min="7" max="7" width="7.8515625" style="0" customWidth="1"/>
    <col min="8" max="8" width="13.28125" style="0" customWidth="1"/>
    <col min="9" max="9" width="15.421875" style="0" customWidth="1"/>
    <col min="10" max="10" width="24.7109375" style="0" customWidth="1"/>
    <col min="11" max="12" width="9.140625" style="396" customWidth="1"/>
  </cols>
  <sheetData>
    <row r="1" ht="12.75"/>
    <row r="2" ht="12.75"/>
    <row r="3" ht="12.75"/>
    <row r="4" ht="20.25">
      <c r="B4" s="445" t="s">
        <v>136</v>
      </c>
    </row>
    <row r="5" spans="2:3" ht="20.25">
      <c r="B5" s="445"/>
      <c r="C5" s="218"/>
    </row>
    <row r="6" ht="20.25">
      <c r="C6" s="218" t="s">
        <v>225</v>
      </c>
    </row>
    <row r="7" spans="2:3" ht="22.5" customHeight="1">
      <c r="B7" s="410" t="s">
        <v>6</v>
      </c>
      <c r="C7" s="218" t="s">
        <v>226</v>
      </c>
    </row>
    <row r="8" spans="2:3" ht="15.75" customHeight="1">
      <c r="B8" s="324" t="s">
        <v>347</v>
      </c>
      <c r="C8" s="217" t="s">
        <v>215</v>
      </c>
    </row>
    <row r="9" ht="14.25">
      <c r="B9" s="409"/>
    </row>
    <row r="10" ht="12.75"/>
    <row r="11" spans="2:10" ht="29.25" customHeight="1">
      <c r="B11" s="316" t="s">
        <v>280</v>
      </c>
      <c r="C11" s="1"/>
      <c r="D11" s="2"/>
      <c r="E11" s="3"/>
      <c r="F11" s="4"/>
      <c r="G11" s="5"/>
      <c r="H11" s="4"/>
      <c r="I11" s="4"/>
      <c r="J11" s="6"/>
    </row>
    <row r="12" spans="2:10" ht="15">
      <c r="B12" s="7"/>
      <c r="C12" s="1"/>
      <c r="D12" s="2"/>
      <c r="E12" s="3"/>
      <c r="F12" s="4"/>
      <c r="G12" s="5"/>
      <c r="H12" s="4"/>
      <c r="I12" s="4"/>
      <c r="J12" s="6"/>
    </row>
    <row r="13" spans="2:10" ht="27.75" customHeight="1" thickBot="1">
      <c r="B13" s="7"/>
      <c r="C13" s="1"/>
      <c r="D13" s="8"/>
      <c r="E13" s="9"/>
      <c r="F13" s="10"/>
      <c r="G13" s="11"/>
      <c r="H13" s="12"/>
      <c r="I13" s="12"/>
      <c r="J13" s="13"/>
    </row>
    <row r="14" spans="2:10" ht="24.75" customHeight="1" thickBot="1">
      <c r="B14" s="411" t="s">
        <v>113</v>
      </c>
      <c r="C14" s="14"/>
      <c r="D14" s="15"/>
      <c r="E14" s="16"/>
      <c r="F14" s="16"/>
      <c r="G14" s="17"/>
      <c r="H14" s="16"/>
      <c r="I14" s="16"/>
      <c r="J14" s="18"/>
    </row>
    <row r="15" spans="1:10" ht="38.25">
      <c r="A15" s="77" t="s">
        <v>328</v>
      </c>
      <c r="B15" s="19" t="s">
        <v>329</v>
      </c>
      <c r="C15" s="20" t="s">
        <v>146</v>
      </c>
      <c r="D15" s="21" t="s">
        <v>228</v>
      </c>
      <c r="E15" s="22" t="s">
        <v>227</v>
      </c>
      <c r="F15" s="23" t="s">
        <v>144</v>
      </c>
      <c r="G15" s="216" t="s">
        <v>148</v>
      </c>
      <c r="H15" s="24" t="s">
        <v>145</v>
      </c>
      <c r="I15" s="23" t="s">
        <v>143</v>
      </c>
      <c r="J15" s="23" t="s">
        <v>321</v>
      </c>
    </row>
    <row r="16" spans="1:10" ht="30">
      <c r="A16" s="78" t="s">
        <v>229</v>
      </c>
      <c r="B16" s="26" t="s">
        <v>137</v>
      </c>
      <c r="C16" s="62" t="s">
        <v>71</v>
      </c>
      <c r="D16" s="27">
        <v>600</v>
      </c>
      <c r="E16" s="28"/>
      <c r="F16" s="28"/>
      <c r="G16" s="29"/>
      <c r="H16" s="30"/>
      <c r="I16" s="30"/>
      <c r="J16" s="31"/>
    </row>
    <row r="17" spans="1:10" ht="30">
      <c r="A17" s="78" t="s">
        <v>230</v>
      </c>
      <c r="B17" s="219" t="s">
        <v>256</v>
      </c>
      <c r="C17" s="62" t="s">
        <v>71</v>
      </c>
      <c r="D17" s="27">
        <v>600</v>
      </c>
      <c r="E17" s="28"/>
      <c r="F17" s="28"/>
      <c r="G17" s="29"/>
      <c r="H17" s="30"/>
      <c r="I17" s="30"/>
      <c r="J17" s="31"/>
    </row>
    <row r="18" spans="1:10" ht="61.5" customHeight="1">
      <c r="A18" s="78" t="s">
        <v>231</v>
      </c>
      <c r="B18" s="219" t="s">
        <v>252</v>
      </c>
      <c r="C18" s="155" t="s">
        <v>76</v>
      </c>
      <c r="D18" s="27">
        <v>400</v>
      </c>
      <c r="E18" s="28"/>
      <c r="F18" s="28"/>
      <c r="G18" s="29"/>
      <c r="H18" s="30"/>
      <c r="I18" s="30"/>
      <c r="J18" s="31"/>
    </row>
    <row r="19" spans="1:10" ht="64.5" customHeight="1">
      <c r="A19" s="78" t="s">
        <v>232</v>
      </c>
      <c r="B19" s="219" t="s">
        <v>253</v>
      </c>
      <c r="C19" s="155" t="s">
        <v>330</v>
      </c>
      <c r="D19" s="27">
        <v>300</v>
      </c>
      <c r="E19" s="28"/>
      <c r="F19" s="28"/>
      <c r="G19" s="29"/>
      <c r="H19" s="30"/>
      <c r="I19" s="30"/>
      <c r="J19" s="31"/>
    </row>
    <row r="20" spans="1:10" ht="57.75" customHeight="1">
      <c r="A20" s="78" t="s">
        <v>233</v>
      </c>
      <c r="B20" s="219" t="s">
        <v>254</v>
      </c>
      <c r="C20" s="155" t="s">
        <v>330</v>
      </c>
      <c r="D20" s="27">
        <v>400</v>
      </c>
      <c r="E20" s="28"/>
      <c r="F20" s="28"/>
      <c r="G20" s="29"/>
      <c r="H20" s="30"/>
      <c r="I20" s="30"/>
      <c r="J20" s="31"/>
    </row>
    <row r="21" spans="1:10" ht="64.5" customHeight="1">
      <c r="A21" s="78" t="s">
        <v>234</v>
      </c>
      <c r="B21" s="219" t="s">
        <v>255</v>
      </c>
      <c r="C21" s="155" t="s">
        <v>330</v>
      </c>
      <c r="D21" s="27">
        <v>360</v>
      </c>
      <c r="E21" s="28"/>
      <c r="F21" s="28"/>
      <c r="G21" s="29"/>
      <c r="H21" s="30"/>
      <c r="I21" s="30"/>
      <c r="J21" s="31"/>
    </row>
    <row r="22" spans="1:10" ht="26.25" customHeight="1">
      <c r="A22" s="78" t="s">
        <v>235</v>
      </c>
      <c r="B22" s="220" t="s">
        <v>259</v>
      </c>
      <c r="C22" s="155" t="s">
        <v>330</v>
      </c>
      <c r="D22" s="27">
        <v>60</v>
      </c>
      <c r="E22" s="28"/>
      <c r="F22" s="28"/>
      <c r="G22" s="29"/>
      <c r="H22" s="30"/>
      <c r="I22" s="30"/>
      <c r="J22" s="31"/>
    </row>
    <row r="23" spans="1:10" ht="19.5" customHeight="1">
      <c r="A23" s="78" t="s">
        <v>236</v>
      </c>
      <c r="B23" s="26" t="s">
        <v>103</v>
      </c>
      <c r="C23" s="62" t="s">
        <v>239</v>
      </c>
      <c r="D23" s="27">
        <v>60</v>
      </c>
      <c r="E23" s="28"/>
      <c r="F23" s="28"/>
      <c r="G23" s="29"/>
      <c r="H23" s="30"/>
      <c r="I23" s="30"/>
      <c r="J23" s="31"/>
    </row>
    <row r="24" spans="1:10" ht="19.5" customHeight="1">
      <c r="A24" s="78" t="s">
        <v>237</v>
      </c>
      <c r="B24" s="26" t="s">
        <v>104</v>
      </c>
      <c r="C24" s="62" t="s">
        <v>239</v>
      </c>
      <c r="D24" s="27">
        <v>120</v>
      </c>
      <c r="E24" s="28"/>
      <c r="F24" s="28"/>
      <c r="G24" s="29"/>
      <c r="H24" s="30"/>
      <c r="I24" s="30"/>
      <c r="J24" s="31"/>
    </row>
    <row r="25" spans="1:10" ht="19.5" customHeight="1">
      <c r="A25" s="78" t="s">
        <v>242</v>
      </c>
      <c r="B25" s="26" t="s">
        <v>105</v>
      </c>
      <c r="C25" s="62" t="s">
        <v>239</v>
      </c>
      <c r="D25" s="27">
        <v>120</v>
      </c>
      <c r="E25" s="28"/>
      <c r="F25" s="28"/>
      <c r="G25" s="29"/>
      <c r="H25" s="30"/>
      <c r="I25" s="30"/>
      <c r="J25" s="31"/>
    </row>
    <row r="26" spans="1:10" ht="19.5" customHeight="1">
      <c r="A26" s="78" t="s">
        <v>243</v>
      </c>
      <c r="B26" s="26" t="s">
        <v>135</v>
      </c>
      <c r="C26" s="62" t="s">
        <v>239</v>
      </c>
      <c r="D26" s="27">
        <v>200</v>
      </c>
      <c r="E26" s="28"/>
      <c r="F26" s="28"/>
      <c r="G26" s="29"/>
      <c r="H26" s="30"/>
      <c r="I26" s="30"/>
      <c r="J26" s="31"/>
    </row>
    <row r="27" spans="1:10" ht="19.5" customHeight="1">
      <c r="A27" s="78" t="s">
        <v>244</v>
      </c>
      <c r="B27" s="26" t="s">
        <v>10</v>
      </c>
      <c r="C27" s="62" t="s">
        <v>239</v>
      </c>
      <c r="D27" s="27">
        <v>240</v>
      </c>
      <c r="E27" s="28"/>
      <c r="F27" s="28"/>
      <c r="G27" s="29"/>
      <c r="H27" s="30"/>
      <c r="I27" s="30"/>
      <c r="J27" s="31"/>
    </row>
    <row r="28" spans="1:10" ht="19.5" customHeight="1">
      <c r="A28" s="78" t="s">
        <v>240</v>
      </c>
      <c r="B28" s="26" t="s">
        <v>12</v>
      </c>
      <c r="C28" s="62" t="s">
        <v>239</v>
      </c>
      <c r="D28" s="27">
        <v>360</v>
      </c>
      <c r="E28" s="28"/>
      <c r="F28" s="28"/>
      <c r="G28" s="29"/>
      <c r="H28" s="30"/>
      <c r="I28" s="30"/>
      <c r="J28" s="31"/>
    </row>
    <row r="29" spans="1:10" ht="19.5" customHeight="1">
      <c r="A29" s="78" t="s">
        <v>241</v>
      </c>
      <c r="B29" s="26" t="s">
        <v>13</v>
      </c>
      <c r="C29" s="62" t="s">
        <v>239</v>
      </c>
      <c r="D29" s="27">
        <v>50</v>
      </c>
      <c r="E29" s="28"/>
      <c r="F29" s="28"/>
      <c r="G29" s="29"/>
      <c r="H29" s="30"/>
      <c r="I29" s="30"/>
      <c r="J29" s="31"/>
    </row>
    <row r="30" spans="1:10" ht="19.5" customHeight="1">
      <c r="A30" s="78" t="s">
        <v>245</v>
      </c>
      <c r="B30" s="33" t="s">
        <v>14</v>
      </c>
      <c r="C30" s="62" t="s">
        <v>239</v>
      </c>
      <c r="D30" s="27">
        <v>480</v>
      </c>
      <c r="E30" s="28"/>
      <c r="F30" s="28"/>
      <c r="G30" s="29"/>
      <c r="H30" s="30"/>
      <c r="I30" s="30"/>
      <c r="J30" s="31"/>
    </row>
    <row r="31" spans="1:10" ht="45">
      <c r="A31" s="78" t="s">
        <v>246</v>
      </c>
      <c r="B31" s="221" t="s">
        <v>257</v>
      </c>
      <c r="C31" s="62" t="s">
        <v>71</v>
      </c>
      <c r="D31" s="27">
        <v>600</v>
      </c>
      <c r="E31" s="28"/>
      <c r="F31" s="28"/>
      <c r="G31" s="29"/>
      <c r="H31" s="30"/>
      <c r="I31" s="30"/>
      <c r="J31" s="31"/>
    </row>
    <row r="32" spans="1:10" ht="15.75" thickBot="1">
      <c r="A32" s="78" t="s">
        <v>247</v>
      </c>
      <c r="B32" s="222" t="s">
        <v>258</v>
      </c>
      <c r="C32" s="62" t="s">
        <v>71</v>
      </c>
      <c r="D32" s="27">
        <v>1600</v>
      </c>
      <c r="E32" s="28"/>
      <c r="F32" s="28"/>
      <c r="G32" s="29"/>
      <c r="H32" s="30"/>
      <c r="I32" s="30"/>
      <c r="J32" s="31"/>
    </row>
    <row r="33" spans="1:10" ht="24.75" customHeight="1" thickBot="1">
      <c r="A33" s="79"/>
      <c r="B33" s="223"/>
      <c r="C33" s="35"/>
      <c r="D33" s="458" t="s">
        <v>147</v>
      </c>
      <c r="E33" s="459"/>
      <c r="F33" s="303">
        <f>SUM(F16:F32)</f>
        <v>0</v>
      </c>
      <c r="G33" s="304"/>
      <c r="H33" s="301">
        <f>SUM(H16:H32)</f>
        <v>0</v>
      </c>
      <c r="I33" s="302">
        <f>I32+I31+I30+I29+I28+I27+I26+I25+I24+I23+I22+I21+I20+I19+I18+I17+I16</f>
        <v>0</v>
      </c>
      <c r="J33" s="191"/>
    </row>
    <row r="34" spans="1:10" ht="39.75" customHeight="1">
      <c r="A34" s="80"/>
      <c r="B34" s="36"/>
      <c r="C34" s="35"/>
      <c r="D34" s="37"/>
      <c r="E34" s="38"/>
      <c r="F34" s="38"/>
      <c r="G34" s="39"/>
      <c r="H34" s="40"/>
      <c r="I34" s="40"/>
      <c r="J34" s="41"/>
    </row>
    <row r="35" spans="1:10" ht="24.75" customHeight="1">
      <c r="A35" s="81"/>
      <c r="B35" s="412" t="s">
        <v>142</v>
      </c>
      <c r="C35" s="42"/>
      <c r="D35" s="37"/>
      <c r="E35" s="38"/>
      <c r="F35" s="38"/>
      <c r="G35" s="39"/>
      <c r="H35" s="40"/>
      <c r="I35" s="40"/>
      <c r="J35" s="41"/>
    </row>
    <row r="36" spans="1:10" ht="38.25">
      <c r="A36" s="77" t="s">
        <v>328</v>
      </c>
      <c r="B36" s="19" t="s">
        <v>329</v>
      </c>
      <c r="C36" s="20" t="s">
        <v>146</v>
      </c>
      <c r="D36" s="21" t="s">
        <v>228</v>
      </c>
      <c r="E36" s="22" t="s">
        <v>227</v>
      </c>
      <c r="F36" s="23" t="s">
        <v>144</v>
      </c>
      <c r="G36" s="216" t="s">
        <v>148</v>
      </c>
      <c r="H36" s="24" t="s">
        <v>145</v>
      </c>
      <c r="I36" s="23" t="s">
        <v>143</v>
      </c>
      <c r="J36" s="23" t="s">
        <v>321</v>
      </c>
    </row>
    <row r="37" spans="1:10" ht="79.5" customHeight="1">
      <c r="A37" s="82" t="s">
        <v>229</v>
      </c>
      <c r="B37" s="132" t="s">
        <v>370</v>
      </c>
      <c r="C37" s="62" t="s">
        <v>239</v>
      </c>
      <c r="D37" s="43">
        <v>15</v>
      </c>
      <c r="E37" s="44"/>
      <c r="F37" s="45"/>
      <c r="G37" s="46"/>
      <c r="H37" s="47"/>
      <c r="I37" s="45"/>
      <c r="J37" s="25"/>
    </row>
    <row r="38" spans="1:10" ht="81.75" customHeight="1">
      <c r="A38" s="82" t="s">
        <v>230</v>
      </c>
      <c r="B38" s="221" t="s">
        <v>298</v>
      </c>
      <c r="C38" s="62" t="s">
        <v>239</v>
      </c>
      <c r="D38" s="27">
        <v>20</v>
      </c>
      <c r="E38" s="28"/>
      <c r="F38" s="45"/>
      <c r="G38" s="29"/>
      <c r="H38" s="47"/>
      <c r="I38" s="45"/>
      <c r="J38" s="31"/>
    </row>
    <row r="39" spans="1:10" ht="78" customHeight="1">
      <c r="A39" s="82" t="s">
        <v>231</v>
      </c>
      <c r="B39" s="221" t="s">
        <v>297</v>
      </c>
      <c r="C39" s="62" t="s">
        <v>239</v>
      </c>
      <c r="D39" s="27">
        <v>15</v>
      </c>
      <c r="E39" s="28"/>
      <c r="F39" s="45"/>
      <c r="G39" s="29"/>
      <c r="H39" s="47"/>
      <c r="I39" s="45"/>
      <c r="J39" s="31"/>
    </row>
    <row r="40" spans="1:10" ht="77.25" customHeight="1">
      <c r="A40" s="82" t="s">
        <v>232</v>
      </c>
      <c r="B40" s="221" t="s">
        <v>171</v>
      </c>
      <c r="C40" s="62" t="s">
        <v>64</v>
      </c>
      <c r="D40" s="27">
        <v>10</v>
      </c>
      <c r="E40" s="28"/>
      <c r="F40" s="45"/>
      <c r="G40" s="29"/>
      <c r="H40" s="47"/>
      <c r="I40" s="45"/>
      <c r="J40" s="31"/>
    </row>
    <row r="41" spans="1:10" ht="79.5" customHeight="1">
      <c r="A41" s="82" t="s">
        <v>233</v>
      </c>
      <c r="B41" s="221" t="s">
        <v>16</v>
      </c>
      <c r="C41" s="62" t="s">
        <v>71</v>
      </c>
      <c r="D41" s="27">
        <v>1000</v>
      </c>
      <c r="E41" s="28"/>
      <c r="F41" s="45"/>
      <c r="G41" s="29"/>
      <c r="H41" s="47"/>
      <c r="I41" s="45"/>
      <c r="J41" s="31"/>
    </row>
    <row r="42" spans="1:10" ht="58.5" customHeight="1">
      <c r="A42" s="82" t="s">
        <v>234</v>
      </c>
      <c r="B42" s="221" t="s">
        <v>371</v>
      </c>
      <c r="C42" s="62" t="s">
        <v>49</v>
      </c>
      <c r="D42" s="27">
        <v>12</v>
      </c>
      <c r="E42" s="28"/>
      <c r="F42" s="45"/>
      <c r="G42" s="29"/>
      <c r="H42" s="47"/>
      <c r="I42" s="45"/>
      <c r="J42" s="31"/>
    </row>
    <row r="43" spans="1:10" ht="63.75" customHeight="1" thickBot="1">
      <c r="A43" s="82" t="s">
        <v>235</v>
      </c>
      <c r="B43" s="221" t="s">
        <v>85</v>
      </c>
      <c r="C43" s="62" t="s">
        <v>49</v>
      </c>
      <c r="D43" s="68">
        <v>12</v>
      </c>
      <c r="E43" s="69"/>
      <c r="F43" s="199"/>
      <c r="G43" s="196"/>
      <c r="H43" s="200"/>
      <c r="I43" s="199"/>
      <c r="J43" s="170"/>
    </row>
    <row r="44" spans="1:10" ht="19.5" customHeight="1" thickBot="1">
      <c r="A44" s="80"/>
      <c r="B44" s="34"/>
      <c r="C44" s="48"/>
      <c r="D44" s="458" t="s">
        <v>147</v>
      </c>
      <c r="E44" s="459"/>
      <c r="F44" s="205">
        <f>SUM(F37:F43)</f>
        <v>0</v>
      </c>
      <c r="G44" s="310"/>
      <c r="H44" s="207">
        <f>SUM(H37:H43)</f>
        <v>0</v>
      </c>
      <c r="I44" s="206">
        <f>H44+F44</f>
        <v>0</v>
      </c>
      <c r="J44" s="228"/>
    </row>
    <row r="45" spans="1:10" ht="15">
      <c r="A45" s="80"/>
      <c r="B45" s="34"/>
      <c r="C45" s="48"/>
      <c r="D45" s="49"/>
      <c r="E45" s="49"/>
      <c r="F45" s="50"/>
      <c r="G45" s="51"/>
      <c r="H45" s="52"/>
      <c r="I45" s="50"/>
      <c r="J45" s="18"/>
    </row>
    <row r="46" spans="1:10" ht="15.75" thickBot="1">
      <c r="A46" s="80"/>
      <c r="B46" s="34"/>
      <c r="C46" s="48"/>
      <c r="D46" s="15"/>
      <c r="E46" s="53"/>
      <c r="F46" s="53"/>
      <c r="G46" s="54"/>
      <c r="H46" s="53"/>
      <c r="I46" s="53"/>
      <c r="J46" s="13"/>
    </row>
    <row r="47" spans="1:10" ht="24.75" customHeight="1" thickBot="1">
      <c r="A47" s="80"/>
      <c r="B47" s="411" t="s">
        <v>311</v>
      </c>
      <c r="C47" s="55"/>
      <c r="D47" s="15"/>
      <c r="E47" s="53"/>
      <c r="F47" s="53"/>
      <c r="G47" s="54"/>
      <c r="H47" s="53"/>
      <c r="I47" s="53"/>
      <c r="J47" s="13"/>
    </row>
    <row r="48" spans="1:10" ht="38.25">
      <c r="A48" s="77" t="s">
        <v>328</v>
      </c>
      <c r="B48" s="56" t="s">
        <v>329</v>
      </c>
      <c r="C48" s="20" t="s">
        <v>146</v>
      </c>
      <c r="D48" s="57" t="s">
        <v>228</v>
      </c>
      <c r="E48" s="22" t="s">
        <v>227</v>
      </c>
      <c r="F48" s="23" t="s">
        <v>144</v>
      </c>
      <c r="G48" s="216" t="s">
        <v>148</v>
      </c>
      <c r="H48" s="23" t="s">
        <v>145</v>
      </c>
      <c r="I48" s="23" t="s">
        <v>143</v>
      </c>
      <c r="J48" s="23" t="s">
        <v>321</v>
      </c>
    </row>
    <row r="49" spans="1:10" ht="67.5" customHeight="1">
      <c r="A49" s="78" t="s">
        <v>229</v>
      </c>
      <c r="B49" s="219" t="s">
        <v>87</v>
      </c>
      <c r="C49" s="62" t="s">
        <v>71</v>
      </c>
      <c r="D49" s="59">
        <v>14400</v>
      </c>
      <c r="E49" s="28"/>
      <c r="F49" s="60"/>
      <c r="G49" s="61"/>
      <c r="H49" s="60"/>
      <c r="I49" s="60"/>
      <c r="J49" s="31"/>
    </row>
    <row r="50" spans="1:10" ht="63" customHeight="1">
      <c r="A50" s="78" t="s">
        <v>230</v>
      </c>
      <c r="B50" s="219" t="s">
        <v>335</v>
      </c>
      <c r="C50" s="62" t="s">
        <v>71</v>
      </c>
      <c r="D50" s="59">
        <v>600</v>
      </c>
      <c r="E50" s="28"/>
      <c r="F50" s="60"/>
      <c r="G50" s="61"/>
      <c r="H50" s="60"/>
      <c r="I50" s="60"/>
      <c r="J50" s="31"/>
    </row>
    <row r="51" spans="1:10" ht="67.5" customHeight="1">
      <c r="A51" s="78" t="s">
        <v>231</v>
      </c>
      <c r="B51" s="219" t="s">
        <v>304</v>
      </c>
      <c r="C51" s="62" t="s">
        <v>71</v>
      </c>
      <c r="D51" s="59">
        <v>3000</v>
      </c>
      <c r="E51" s="28"/>
      <c r="F51" s="60"/>
      <c r="G51" s="61"/>
      <c r="H51" s="60"/>
      <c r="I51" s="60"/>
      <c r="J51" s="31"/>
    </row>
    <row r="52" spans="1:10" ht="63" customHeight="1">
      <c r="A52" s="78" t="s">
        <v>232</v>
      </c>
      <c r="B52" s="219" t="s">
        <v>366</v>
      </c>
      <c r="C52" s="62" t="s">
        <v>71</v>
      </c>
      <c r="D52" s="59">
        <v>1200</v>
      </c>
      <c r="E52" s="28"/>
      <c r="F52" s="60"/>
      <c r="G52" s="61"/>
      <c r="H52" s="60"/>
      <c r="I52" s="60"/>
      <c r="J52" s="31"/>
    </row>
    <row r="53" spans="1:10" ht="48.75" customHeight="1">
      <c r="A53" s="78" t="s">
        <v>233</v>
      </c>
      <c r="B53" s="26" t="s">
        <v>367</v>
      </c>
      <c r="C53" s="62" t="s">
        <v>71</v>
      </c>
      <c r="D53" s="59">
        <v>1200</v>
      </c>
      <c r="E53" s="28"/>
      <c r="F53" s="60"/>
      <c r="G53" s="61"/>
      <c r="H53" s="60"/>
      <c r="I53" s="60"/>
      <c r="J53" s="31"/>
    </row>
    <row r="54" spans="1:10" ht="38.25" customHeight="1">
      <c r="A54" s="78" t="s">
        <v>234</v>
      </c>
      <c r="B54" s="26" t="s">
        <v>368</v>
      </c>
      <c r="C54" s="62" t="s">
        <v>71</v>
      </c>
      <c r="D54" s="59">
        <v>1800</v>
      </c>
      <c r="E54" s="28"/>
      <c r="F54" s="60"/>
      <c r="G54" s="61"/>
      <c r="H54" s="60"/>
      <c r="I54" s="60"/>
      <c r="J54" s="31"/>
    </row>
    <row r="55" spans="1:10" ht="41.25" customHeight="1">
      <c r="A55" s="78" t="s">
        <v>235</v>
      </c>
      <c r="B55" s="26" t="s">
        <v>114</v>
      </c>
      <c r="C55" s="62" t="s">
        <v>71</v>
      </c>
      <c r="D55" s="59">
        <v>240</v>
      </c>
      <c r="E55" s="28"/>
      <c r="F55" s="60"/>
      <c r="G55" s="61"/>
      <c r="H55" s="60"/>
      <c r="I55" s="60"/>
      <c r="J55" s="31"/>
    </row>
    <row r="56" spans="1:10" ht="40.5" customHeight="1">
      <c r="A56" s="78" t="s">
        <v>236</v>
      </c>
      <c r="B56" s="26" t="s">
        <v>275</v>
      </c>
      <c r="C56" s="62" t="s">
        <v>71</v>
      </c>
      <c r="D56" s="235">
        <v>12</v>
      </c>
      <c r="E56" s="28"/>
      <c r="F56" s="60"/>
      <c r="G56" s="61"/>
      <c r="H56" s="60"/>
      <c r="I56" s="60"/>
      <c r="J56" s="170"/>
    </row>
    <row r="57" spans="1:10" ht="18.75" customHeight="1">
      <c r="A57" s="78" t="s">
        <v>237</v>
      </c>
      <c r="B57" s="33" t="s">
        <v>276</v>
      </c>
      <c r="C57" s="62" t="s">
        <v>71</v>
      </c>
      <c r="D57" s="235">
        <v>4</v>
      </c>
      <c r="E57" s="28"/>
      <c r="F57" s="60"/>
      <c r="G57" s="61"/>
      <c r="H57" s="60"/>
      <c r="I57" s="60"/>
      <c r="J57" s="170"/>
    </row>
    <row r="58" spans="1:10" ht="18.75" customHeight="1">
      <c r="A58" s="78" t="s">
        <v>242</v>
      </c>
      <c r="B58" s="33" t="s">
        <v>277</v>
      </c>
      <c r="C58" s="62" t="s">
        <v>71</v>
      </c>
      <c r="D58" s="235">
        <v>3</v>
      </c>
      <c r="E58" s="28"/>
      <c r="F58" s="60"/>
      <c r="G58" s="61"/>
      <c r="H58" s="60"/>
      <c r="I58" s="60"/>
      <c r="J58" s="170"/>
    </row>
    <row r="59" spans="1:10" ht="18.75" customHeight="1">
      <c r="A59" s="78" t="s">
        <v>243</v>
      </c>
      <c r="B59" s="33" t="s">
        <v>278</v>
      </c>
      <c r="C59" s="62" t="s">
        <v>71</v>
      </c>
      <c r="D59" s="235">
        <v>5</v>
      </c>
      <c r="E59" s="28"/>
      <c r="F59" s="60"/>
      <c r="G59" s="61"/>
      <c r="H59" s="60"/>
      <c r="I59" s="60"/>
      <c r="J59" s="170"/>
    </row>
    <row r="60" spans="1:10" ht="18.75" customHeight="1">
      <c r="A60" s="78" t="s">
        <v>244</v>
      </c>
      <c r="B60" s="33" t="s">
        <v>279</v>
      </c>
      <c r="C60" s="62" t="s">
        <v>71</v>
      </c>
      <c r="D60" s="235">
        <v>5</v>
      </c>
      <c r="E60" s="28"/>
      <c r="F60" s="60"/>
      <c r="G60" s="61"/>
      <c r="H60" s="60"/>
      <c r="I60" s="60"/>
      <c r="J60" s="170"/>
    </row>
    <row r="61" spans="1:10" ht="16.5" customHeight="1">
      <c r="A61" s="78" t="s">
        <v>240</v>
      </c>
      <c r="B61" s="33" t="s">
        <v>24</v>
      </c>
      <c r="C61" s="62" t="s">
        <v>71</v>
      </c>
      <c r="D61" s="235">
        <v>5</v>
      </c>
      <c r="E61" s="28"/>
      <c r="F61" s="60"/>
      <c r="G61" s="61"/>
      <c r="H61" s="60"/>
      <c r="I61" s="60"/>
      <c r="J61" s="170"/>
    </row>
    <row r="62" spans="1:10" ht="77.25" customHeight="1" thickBot="1">
      <c r="A62" s="78" t="s">
        <v>241</v>
      </c>
      <c r="B62" s="219" t="s">
        <v>369</v>
      </c>
      <c r="C62" s="62" t="s">
        <v>71</v>
      </c>
      <c r="D62" s="59">
        <v>240</v>
      </c>
      <c r="E62" s="28"/>
      <c r="F62" s="60"/>
      <c r="G62" s="61"/>
      <c r="H62" s="60"/>
      <c r="I62" s="60"/>
      <c r="J62" s="170"/>
    </row>
    <row r="63" spans="1:10" ht="19.5" customHeight="1" thickBot="1">
      <c r="A63" s="80"/>
      <c r="B63" s="34"/>
      <c r="C63" s="48"/>
      <c r="D63" s="467" t="s">
        <v>147</v>
      </c>
      <c r="E63" s="468"/>
      <c r="F63" s="205">
        <f>SUM(F49:F62)</f>
        <v>0</v>
      </c>
      <c r="G63" s="310"/>
      <c r="H63" s="207">
        <f>SUM(H49:H62)</f>
        <v>0</v>
      </c>
      <c r="I63" s="206">
        <f>H63+F63</f>
        <v>0</v>
      </c>
      <c r="J63" s="191"/>
    </row>
    <row r="64" spans="1:10" ht="19.5" customHeight="1">
      <c r="A64" s="80"/>
      <c r="B64" s="34"/>
      <c r="C64" s="48"/>
      <c r="D64" s="49"/>
      <c r="E64" s="49"/>
      <c r="F64" s="64"/>
      <c r="G64" s="65"/>
      <c r="H64" s="64"/>
      <c r="I64" s="64"/>
      <c r="J64" s="67"/>
    </row>
    <row r="65" spans="1:10" ht="15">
      <c r="A65" s="80"/>
      <c r="B65" s="34"/>
      <c r="C65" s="48"/>
      <c r="D65" s="49"/>
      <c r="E65" s="49"/>
      <c r="F65" s="64"/>
      <c r="G65" s="65"/>
      <c r="H65" s="66"/>
      <c r="I65" s="64"/>
      <c r="J65" s="67"/>
    </row>
    <row r="66" spans="1:10" ht="24.75" customHeight="1">
      <c r="A66" s="80"/>
      <c r="B66" s="412" t="s">
        <v>43</v>
      </c>
      <c r="C66" s="48"/>
      <c r="D66" s="49"/>
      <c r="E66" s="49"/>
      <c r="F66" s="64"/>
      <c r="G66" s="65"/>
      <c r="H66" s="64"/>
      <c r="I66" s="64"/>
      <c r="J66" s="67"/>
    </row>
    <row r="67" spans="1:10" ht="38.25">
      <c r="A67" s="77" t="s">
        <v>328</v>
      </c>
      <c r="B67" s="56" t="s">
        <v>329</v>
      </c>
      <c r="C67" s="20" t="s">
        <v>146</v>
      </c>
      <c r="D67" s="57" t="s">
        <v>228</v>
      </c>
      <c r="E67" s="22" t="s">
        <v>227</v>
      </c>
      <c r="F67" s="23" t="s">
        <v>144</v>
      </c>
      <c r="G67" s="216" t="s">
        <v>148</v>
      </c>
      <c r="H67" s="23" t="s">
        <v>145</v>
      </c>
      <c r="I67" s="23" t="s">
        <v>143</v>
      </c>
      <c r="J67" s="23" t="s">
        <v>321</v>
      </c>
    </row>
    <row r="68" spans="1:10" ht="33.75" customHeight="1">
      <c r="A68" s="78" t="s">
        <v>229</v>
      </c>
      <c r="B68" s="33" t="s">
        <v>333</v>
      </c>
      <c r="C68" s="62" t="s">
        <v>72</v>
      </c>
      <c r="D68" s="27">
        <v>10</v>
      </c>
      <c r="E68" s="28"/>
      <c r="F68" s="60"/>
      <c r="G68" s="61"/>
      <c r="H68" s="60"/>
      <c r="I68" s="60"/>
      <c r="J68" s="31"/>
    </row>
    <row r="69" spans="1:10" ht="33" customHeight="1">
      <c r="A69" s="78" t="s">
        <v>230</v>
      </c>
      <c r="B69" s="26" t="s">
        <v>331</v>
      </c>
      <c r="C69" s="62" t="s">
        <v>72</v>
      </c>
      <c r="D69" s="27">
        <v>50</v>
      </c>
      <c r="E69" s="28"/>
      <c r="F69" s="60"/>
      <c r="G69" s="61"/>
      <c r="H69" s="60"/>
      <c r="I69" s="60"/>
      <c r="J69" s="31"/>
    </row>
    <row r="70" spans="1:10" ht="30.75" customHeight="1">
      <c r="A70" s="78" t="s">
        <v>231</v>
      </c>
      <c r="B70" s="26" t="s">
        <v>332</v>
      </c>
      <c r="C70" s="62" t="s">
        <v>72</v>
      </c>
      <c r="D70" s="27">
        <v>30</v>
      </c>
      <c r="E70" s="28"/>
      <c r="F70" s="60"/>
      <c r="G70" s="61"/>
      <c r="H70" s="60"/>
      <c r="I70" s="60"/>
      <c r="J70" s="31"/>
    </row>
    <row r="71" spans="1:10" ht="37.5" customHeight="1">
      <c r="A71" s="78" t="s">
        <v>232</v>
      </c>
      <c r="B71" s="26" t="s">
        <v>351</v>
      </c>
      <c r="C71" s="62" t="s">
        <v>162</v>
      </c>
      <c r="D71" s="27">
        <v>10</v>
      </c>
      <c r="E71" s="28"/>
      <c r="F71" s="60"/>
      <c r="G71" s="61"/>
      <c r="H71" s="60"/>
      <c r="I71" s="60"/>
      <c r="J71" s="31"/>
    </row>
    <row r="72" spans="1:10" ht="54" customHeight="1">
      <c r="A72" s="78" t="s">
        <v>233</v>
      </c>
      <c r="B72" s="219" t="s">
        <v>89</v>
      </c>
      <c r="C72" s="62" t="s">
        <v>162</v>
      </c>
      <c r="D72" s="68">
        <v>10</v>
      </c>
      <c r="E72" s="69"/>
      <c r="F72" s="60"/>
      <c r="G72" s="61"/>
      <c r="H72" s="60"/>
      <c r="I72" s="60"/>
      <c r="J72" s="31"/>
    </row>
    <row r="73" spans="1:10" ht="78" customHeight="1">
      <c r="A73" s="78" t="s">
        <v>234</v>
      </c>
      <c r="B73" s="221" t="s">
        <v>350</v>
      </c>
      <c r="C73" s="62" t="s">
        <v>72</v>
      </c>
      <c r="D73" s="68">
        <v>50</v>
      </c>
      <c r="E73" s="69"/>
      <c r="F73" s="60"/>
      <c r="G73" s="70"/>
      <c r="H73" s="60"/>
      <c r="I73" s="60"/>
      <c r="J73" s="31"/>
    </row>
    <row r="74" spans="1:10" ht="51.75" customHeight="1">
      <c r="A74" s="78" t="s">
        <v>235</v>
      </c>
      <c r="B74" s="26" t="s">
        <v>90</v>
      </c>
      <c r="C74" s="62" t="s">
        <v>72</v>
      </c>
      <c r="D74" s="27">
        <v>30</v>
      </c>
      <c r="E74" s="28"/>
      <c r="F74" s="60"/>
      <c r="G74" s="61"/>
      <c r="H74" s="60"/>
      <c r="I74" s="60"/>
      <c r="J74" s="31"/>
    </row>
    <row r="75" spans="1:10" ht="57" customHeight="1">
      <c r="A75" s="78" t="s">
        <v>236</v>
      </c>
      <c r="B75" s="219" t="s">
        <v>92</v>
      </c>
      <c r="C75" s="62" t="s">
        <v>72</v>
      </c>
      <c r="D75" s="27">
        <v>100</v>
      </c>
      <c r="E75" s="28"/>
      <c r="F75" s="60"/>
      <c r="G75" s="61"/>
      <c r="H75" s="60"/>
      <c r="I75" s="60"/>
      <c r="J75" s="31"/>
    </row>
    <row r="76" spans="1:10" ht="54.75" customHeight="1">
      <c r="A76" s="78" t="s">
        <v>237</v>
      </c>
      <c r="B76" s="219" t="s">
        <v>91</v>
      </c>
      <c r="C76" s="62" t="s">
        <v>72</v>
      </c>
      <c r="D76" s="27">
        <v>300</v>
      </c>
      <c r="E76" s="28"/>
      <c r="F76" s="60"/>
      <c r="G76" s="61"/>
      <c r="H76" s="60"/>
      <c r="I76" s="60"/>
      <c r="J76" s="31"/>
    </row>
    <row r="77" spans="1:10" ht="49.5" customHeight="1">
      <c r="A77" s="78" t="s">
        <v>242</v>
      </c>
      <c r="B77" s="219" t="s">
        <v>93</v>
      </c>
      <c r="C77" s="62" t="s">
        <v>71</v>
      </c>
      <c r="D77" s="27">
        <v>10</v>
      </c>
      <c r="E77" s="28"/>
      <c r="F77" s="60"/>
      <c r="G77" s="61"/>
      <c r="H77" s="60"/>
      <c r="I77" s="60"/>
      <c r="J77" s="31"/>
    </row>
    <row r="78" spans="1:10" ht="57.75" customHeight="1">
      <c r="A78" s="78" t="s">
        <v>243</v>
      </c>
      <c r="B78" s="220" t="s">
        <v>94</v>
      </c>
      <c r="C78" s="62" t="s">
        <v>72</v>
      </c>
      <c r="D78" s="27">
        <v>100</v>
      </c>
      <c r="E78" s="28"/>
      <c r="F78" s="60"/>
      <c r="G78" s="61"/>
      <c r="H78" s="60"/>
      <c r="I78" s="60"/>
      <c r="J78" s="31"/>
    </row>
    <row r="79" spans="1:10" ht="54.75" customHeight="1">
      <c r="A79" s="78" t="s">
        <v>244</v>
      </c>
      <c r="B79" s="220" t="s">
        <v>96</v>
      </c>
      <c r="C79" s="62" t="s">
        <v>72</v>
      </c>
      <c r="D79" s="27">
        <v>150</v>
      </c>
      <c r="E79" s="28"/>
      <c r="F79" s="60"/>
      <c r="G79" s="61"/>
      <c r="H79" s="60"/>
      <c r="I79" s="60"/>
      <c r="J79" s="31"/>
    </row>
    <row r="80" spans="1:10" ht="72" customHeight="1" thickBot="1">
      <c r="A80" s="78" t="s">
        <v>240</v>
      </c>
      <c r="B80" s="220" t="s">
        <v>168</v>
      </c>
      <c r="C80" s="62" t="s">
        <v>71</v>
      </c>
      <c r="D80" s="68">
        <v>30</v>
      </c>
      <c r="E80" s="69"/>
      <c r="F80" s="75"/>
      <c r="G80" s="204"/>
      <c r="H80" s="75"/>
      <c r="I80" s="75"/>
      <c r="J80" s="170"/>
    </row>
    <row r="81" spans="1:10" ht="19.5" customHeight="1" thickBot="1">
      <c r="A81" s="80"/>
      <c r="B81" s="34"/>
      <c r="C81" s="71"/>
      <c r="D81" s="458" t="s">
        <v>323</v>
      </c>
      <c r="E81" s="460"/>
      <c r="F81" s="205">
        <f>SUM(F68:F80)</f>
        <v>0</v>
      </c>
      <c r="G81" s="310"/>
      <c r="H81" s="207">
        <f>SUM(H68:H80)</f>
        <v>0</v>
      </c>
      <c r="I81" s="206">
        <f>SUM(I68:I80)</f>
        <v>0</v>
      </c>
      <c r="J81" s="191"/>
    </row>
    <row r="82" spans="1:10" ht="15">
      <c r="A82" s="80"/>
      <c r="B82" s="34"/>
      <c r="C82" s="35"/>
      <c r="D82" s="37"/>
      <c r="E82" s="38"/>
      <c r="F82" s="38"/>
      <c r="G82" s="72"/>
      <c r="H82" s="38"/>
      <c r="I82" s="38"/>
      <c r="J82" s="41"/>
    </row>
    <row r="83" spans="1:10" ht="24.75" customHeight="1">
      <c r="A83" s="81"/>
      <c r="B83" s="412" t="s">
        <v>161</v>
      </c>
      <c r="C83" s="42"/>
      <c r="D83" s="37"/>
      <c r="E83" s="38"/>
      <c r="F83" s="38"/>
      <c r="G83" s="72"/>
      <c r="H83" s="38"/>
      <c r="I83" s="38"/>
      <c r="J83" s="41"/>
    </row>
    <row r="84" spans="1:10" ht="38.25">
      <c r="A84" s="77" t="s">
        <v>328</v>
      </c>
      <c r="B84" s="56" t="s">
        <v>329</v>
      </c>
      <c r="C84" s="20" t="s">
        <v>146</v>
      </c>
      <c r="D84" s="57" t="s">
        <v>228</v>
      </c>
      <c r="E84" s="22" t="s">
        <v>227</v>
      </c>
      <c r="F84" s="23" t="s">
        <v>144</v>
      </c>
      <c r="G84" s="216" t="s">
        <v>148</v>
      </c>
      <c r="H84" s="23" t="s">
        <v>145</v>
      </c>
      <c r="I84" s="23" t="s">
        <v>143</v>
      </c>
      <c r="J84" s="23" t="s">
        <v>321</v>
      </c>
    </row>
    <row r="85" spans="1:10" ht="58.5" customHeight="1">
      <c r="A85" s="78" t="s">
        <v>229</v>
      </c>
      <c r="B85" s="105" t="s">
        <v>97</v>
      </c>
      <c r="C85" s="62" t="s">
        <v>42</v>
      </c>
      <c r="D85" s="68">
        <v>600</v>
      </c>
      <c r="E85" s="69"/>
      <c r="F85" s="60"/>
      <c r="G85" s="70"/>
      <c r="H85" s="60"/>
      <c r="I85" s="60"/>
      <c r="J85" s="31"/>
    </row>
    <row r="86" spans="1:10" ht="46.5" customHeight="1">
      <c r="A86" s="78" t="s">
        <v>230</v>
      </c>
      <c r="B86" s="105" t="s">
        <v>98</v>
      </c>
      <c r="C86" s="62" t="s">
        <v>42</v>
      </c>
      <c r="D86" s="68">
        <v>2400</v>
      </c>
      <c r="E86" s="69"/>
      <c r="F86" s="60"/>
      <c r="G86" s="70"/>
      <c r="H86" s="60"/>
      <c r="I86" s="60"/>
      <c r="J86" s="31"/>
    </row>
    <row r="87" spans="1:10" ht="129.75" customHeight="1">
      <c r="A87" s="78" t="s">
        <v>231</v>
      </c>
      <c r="B87" s="105" t="s">
        <v>174</v>
      </c>
      <c r="C87" s="175" t="s">
        <v>42</v>
      </c>
      <c r="D87" s="68">
        <v>12500</v>
      </c>
      <c r="E87" s="69"/>
      <c r="F87" s="60"/>
      <c r="G87" s="73"/>
      <c r="H87" s="60"/>
      <c r="I87" s="60"/>
      <c r="J87" s="31"/>
    </row>
    <row r="88" spans="1:10" ht="39.75" customHeight="1">
      <c r="A88" s="78" t="s">
        <v>232</v>
      </c>
      <c r="B88" s="106" t="s">
        <v>173</v>
      </c>
      <c r="C88" s="119" t="s">
        <v>71</v>
      </c>
      <c r="D88" s="68">
        <v>100</v>
      </c>
      <c r="E88" s="69"/>
      <c r="F88" s="60"/>
      <c r="G88" s="73"/>
      <c r="H88" s="75"/>
      <c r="I88" s="60"/>
      <c r="J88" s="31"/>
    </row>
    <row r="89" spans="1:10" ht="22.5" customHeight="1" thickBot="1">
      <c r="A89" s="78" t="s">
        <v>233</v>
      </c>
      <c r="B89" s="74" t="s">
        <v>191</v>
      </c>
      <c r="C89" s="62" t="s">
        <v>71</v>
      </c>
      <c r="D89" s="68">
        <v>3000</v>
      </c>
      <c r="E89" s="69"/>
      <c r="F89" s="75"/>
      <c r="G89" s="73"/>
      <c r="H89" s="69"/>
      <c r="I89" s="75"/>
      <c r="J89" s="170"/>
    </row>
    <row r="90" spans="1:10" ht="19.5" customHeight="1" thickBot="1">
      <c r="A90" s="80"/>
      <c r="B90" s="76" t="s">
        <v>125</v>
      </c>
      <c r="C90" s="48"/>
      <c r="D90" s="463" t="s">
        <v>147</v>
      </c>
      <c r="E90" s="464"/>
      <c r="F90" s="205">
        <f>SUM(F85:F89)</f>
        <v>0</v>
      </c>
      <c r="G90" s="310"/>
      <c r="H90" s="207">
        <f>SUM(H85:H89)</f>
        <v>0</v>
      </c>
      <c r="I90" s="206">
        <f>I89+I88+I87+I86+I85</f>
        <v>0</v>
      </c>
      <c r="J90" s="191"/>
    </row>
    <row r="91" spans="1:12" s="236" customFormat="1" ht="19.5" customHeight="1">
      <c r="A91" s="80"/>
      <c r="B91" s="34"/>
      <c r="C91" s="48"/>
      <c r="D91" s="49"/>
      <c r="E91" s="49"/>
      <c r="F91" s="64"/>
      <c r="G91" s="65"/>
      <c r="H91" s="64"/>
      <c r="I91" s="64"/>
      <c r="J91" s="67"/>
      <c r="K91" s="399"/>
      <c r="L91" s="399"/>
    </row>
    <row r="92" spans="1:12" s="236" customFormat="1" ht="19.5" customHeight="1">
      <c r="A92" s="80"/>
      <c r="B92" s="34"/>
      <c r="C92" s="48"/>
      <c r="D92" s="49"/>
      <c r="E92" s="49"/>
      <c r="F92" s="64"/>
      <c r="G92" s="65"/>
      <c r="H92" s="64"/>
      <c r="I92" s="64"/>
      <c r="J92" s="67"/>
      <c r="K92" s="399"/>
      <c r="L92" s="399"/>
    </row>
    <row r="94" ht="13.5" thickBot="1"/>
    <row r="95" spans="1:10" ht="24.75" customHeight="1" thickBot="1">
      <c r="A95" s="80"/>
      <c r="B95" s="411" t="s">
        <v>88</v>
      </c>
      <c r="C95" s="14"/>
      <c r="D95" s="15"/>
      <c r="E95" s="53"/>
      <c r="F95" s="53"/>
      <c r="G95" s="54"/>
      <c r="H95" s="53"/>
      <c r="I95" s="53"/>
      <c r="J95" s="6"/>
    </row>
    <row r="96" spans="1:10" ht="38.25">
      <c r="A96" s="77" t="s">
        <v>328</v>
      </c>
      <c r="B96" s="56" t="s">
        <v>329</v>
      </c>
      <c r="C96" s="20" t="s">
        <v>146</v>
      </c>
      <c r="D96" s="57" t="s">
        <v>228</v>
      </c>
      <c r="E96" s="22" t="s">
        <v>227</v>
      </c>
      <c r="F96" s="23" t="s">
        <v>144</v>
      </c>
      <c r="G96" s="216" t="s">
        <v>148</v>
      </c>
      <c r="H96" s="23" t="s">
        <v>145</v>
      </c>
      <c r="I96" s="23" t="s">
        <v>143</v>
      </c>
      <c r="J96" s="23" t="s">
        <v>321</v>
      </c>
    </row>
    <row r="97" spans="1:10" ht="15">
      <c r="A97" s="418"/>
      <c r="B97" s="419"/>
      <c r="C97" s="420"/>
      <c r="D97" s="421"/>
      <c r="E97" s="422"/>
      <c r="F97" s="267"/>
      <c r="G97" s="423"/>
      <c r="H97" s="267"/>
      <c r="I97" s="267"/>
      <c r="J97" s="23"/>
    </row>
    <row r="98" spans="1:12" ht="108.75" customHeight="1">
      <c r="A98" s="427" t="s">
        <v>229</v>
      </c>
      <c r="B98" s="333" t="s">
        <v>295</v>
      </c>
      <c r="C98" s="361" t="s">
        <v>116</v>
      </c>
      <c r="D98" s="360">
        <v>240</v>
      </c>
      <c r="E98" s="366"/>
      <c r="F98" s="367"/>
      <c r="G98" s="368"/>
      <c r="H98" s="367"/>
      <c r="I98" s="367"/>
      <c r="J98" s="392"/>
      <c r="K98" s="400"/>
      <c r="L98" s="400"/>
    </row>
    <row r="99" spans="1:12" ht="151.5" customHeight="1">
      <c r="A99" s="449" t="s">
        <v>230</v>
      </c>
      <c r="B99" s="424" t="s">
        <v>7</v>
      </c>
      <c r="C99" s="451" t="s">
        <v>117</v>
      </c>
      <c r="D99" s="470">
        <v>120</v>
      </c>
      <c r="E99" s="456"/>
      <c r="F99" s="447"/>
      <c r="G99" s="455"/>
      <c r="H99" s="447"/>
      <c r="I99" s="447"/>
      <c r="J99" s="472"/>
      <c r="K99" s="400"/>
      <c r="L99" s="400"/>
    </row>
    <row r="100" spans="1:12" ht="70.5" customHeight="1">
      <c r="A100" s="450"/>
      <c r="B100" s="168" t="s">
        <v>283</v>
      </c>
      <c r="C100" s="452"/>
      <c r="D100" s="471"/>
      <c r="E100" s="457"/>
      <c r="F100" s="448"/>
      <c r="G100" s="446"/>
      <c r="H100" s="448"/>
      <c r="I100" s="448"/>
      <c r="J100" s="473"/>
      <c r="K100" s="400"/>
      <c r="L100" s="400"/>
    </row>
    <row r="101" spans="1:12" ht="123.75" customHeight="1">
      <c r="A101" s="81" t="s">
        <v>231</v>
      </c>
      <c r="B101" s="425" t="s">
        <v>262</v>
      </c>
      <c r="C101" s="361" t="s">
        <v>116</v>
      </c>
      <c r="D101" s="362">
        <v>5000</v>
      </c>
      <c r="E101" s="347"/>
      <c r="F101" s="347"/>
      <c r="G101" s="453"/>
      <c r="H101" s="347"/>
      <c r="I101" s="369"/>
      <c r="J101" s="393"/>
      <c r="K101" s="400"/>
      <c r="L101" s="400"/>
    </row>
    <row r="102" spans="1:12" ht="138" customHeight="1">
      <c r="A102" s="81" t="s">
        <v>232</v>
      </c>
      <c r="B102" s="173" t="s">
        <v>268</v>
      </c>
      <c r="C102" s="363" t="s">
        <v>115</v>
      </c>
      <c r="D102" s="235">
        <v>84</v>
      </c>
      <c r="E102" s="87"/>
      <c r="F102" s="347"/>
      <c r="G102" s="454"/>
      <c r="H102" s="87"/>
      <c r="I102" s="370"/>
      <c r="J102" s="393"/>
      <c r="K102" s="400"/>
      <c r="L102" s="400"/>
    </row>
    <row r="103" spans="1:12" ht="118.5" customHeight="1">
      <c r="A103" s="81" t="s">
        <v>233</v>
      </c>
      <c r="B103" s="173" t="s">
        <v>264</v>
      </c>
      <c r="C103" s="363" t="s">
        <v>151</v>
      </c>
      <c r="D103" s="364">
        <v>10000</v>
      </c>
      <c r="E103" s="87"/>
      <c r="F103" s="347"/>
      <c r="G103" s="368"/>
      <c r="H103" s="87"/>
      <c r="I103" s="87"/>
      <c r="J103" s="393"/>
      <c r="K103" s="400"/>
      <c r="L103" s="400"/>
    </row>
    <row r="104" spans="1:12" ht="114" customHeight="1">
      <c r="A104" s="81" t="s">
        <v>234</v>
      </c>
      <c r="B104" s="173" t="s">
        <v>265</v>
      </c>
      <c r="C104" s="363" t="s">
        <v>151</v>
      </c>
      <c r="D104" s="235">
        <v>600</v>
      </c>
      <c r="E104" s="87"/>
      <c r="F104" s="347"/>
      <c r="G104" s="368"/>
      <c r="H104" s="87"/>
      <c r="I104" s="87"/>
      <c r="J104" s="393"/>
      <c r="K104" s="400"/>
      <c r="L104" s="400"/>
    </row>
    <row r="105" spans="1:12" ht="123.75" customHeight="1">
      <c r="A105" s="81" t="s">
        <v>235</v>
      </c>
      <c r="B105" s="171" t="s">
        <v>101</v>
      </c>
      <c r="C105" s="363" t="s">
        <v>151</v>
      </c>
      <c r="D105" s="235">
        <v>600</v>
      </c>
      <c r="E105" s="87"/>
      <c r="F105" s="347"/>
      <c r="G105" s="368"/>
      <c r="H105" s="87"/>
      <c r="I105" s="87"/>
      <c r="J105" s="393"/>
      <c r="K105" s="400"/>
      <c r="L105" s="400"/>
    </row>
    <row r="106" spans="1:12" ht="75.75" customHeight="1">
      <c r="A106" s="81" t="s">
        <v>236</v>
      </c>
      <c r="B106" s="333" t="s">
        <v>282</v>
      </c>
      <c r="C106" s="363" t="s">
        <v>115</v>
      </c>
      <c r="D106" s="365">
        <v>720</v>
      </c>
      <c r="E106" s="84"/>
      <c r="F106" s="347"/>
      <c r="G106" s="368"/>
      <c r="H106" s="87"/>
      <c r="I106" s="87"/>
      <c r="J106" s="394"/>
      <c r="K106" s="400"/>
      <c r="L106" s="400"/>
    </row>
    <row r="107" spans="1:12" ht="118.5" customHeight="1">
      <c r="A107" s="81" t="s">
        <v>237</v>
      </c>
      <c r="B107" s="333" t="s">
        <v>348</v>
      </c>
      <c r="C107" s="363" t="s">
        <v>115</v>
      </c>
      <c r="D107" s="235">
        <v>800</v>
      </c>
      <c r="E107" s="84"/>
      <c r="F107" s="84"/>
      <c r="G107" s="368"/>
      <c r="H107" s="87"/>
      <c r="I107" s="84"/>
      <c r="J107" s="394"/>
      <c r="K107" s="400"/>
      <c r="L107" s="400"/>
    </row>
    <row r="108" spans="1:12" ht="73.5" customHeight="1">
      <c r="A108" s="81" t="s">
        <v>242</v>
      </c>
      <c r="B108" s="333" t="s">
        <v>263</v>
      </c>
      <c r="C108" s="363" t="s">
        <v>115</v>
      </c>
      <c r="D108" s="235">
        <v>30</v>
      </c>
      <c r="E108" s="84"/>
      <c r="F108" s="84"/>
      <c r="G108" s="368"/>
      <c r="H108" s="87"/>
      <c r="I108" s="84"/>
      <c r="J108" s="298"/>
      <c r="K108" s="400"/>
      <c r="L108" s="400"/>
    </row>
    <row r="109" spans="1:12" ht="76.5" customHeight="1" thickBot="1">
      <c r="A109" s="81" t="s">
        <v>243</v>
      </c>
      <c r="B109" s="172" t="s">
        <v>269</v>
      </c>
      <c r="C109" s="363" t="s">
        <v>116</v>
      </c>
      <c r="D109" s="235">
        <v>36</v>
      </c>
      <c r="E109" s="84"/>
      <c r="F109" s="84"/>
      <c r="G109" s="368"/>
      <c r="H109" s="87"/>
      <c r="I109" s="84"/>
      <c r="J109" s="395"/>
      <c r="K109" s="400"/>
      <c r="L109" s="400"/>
    </row>
    <row r="110" spans="1:10" ht="24" customHeight="1" thickBot="1">
      <c r="A110" s="208"/>
      <c r="B110" s="89"/>
      <c r="C110" s="88"/>
      <c r="D110" s="461" t="s">
        <v>147</v>
      </c>
      <c r="E110" s="464"/>
      <c r="F110" s="205">
        <f>SUM(F98:F109)</f>
        <v>0</v>
      </c>
      <c r="G110" s="309"/>
      <c r="H110" s="210">
        <f>SUM(H98:H109)</f>
        <v>0</v>
      </c>
      <c r="I110" s="209">
        <f>SUM(I98:I109)</f>
        <v>0</v>
      </c>
      <c r="J110" s="191"/>
    </row>
    <row r="111" spans="1:10" ht="45.75" thickBot="1">
      <c r="A111" s="80"/>
      <c r="B111" s="315" t="s">
        <v>349</v>
      </c>
      <c r="C111" s="88"/>
      <c r="D111" s="49"/>
      <c r="E111" s="49"/>
      <c r="F111" s="64"/>
      <c r="G111" s="65"/>
      <c r="H111" s="66"/>
      <c r="I111" s="64"/>
      <c r="J111" s="67"/>
    </row>
    <row r="112" spans="1:10" ht="45.75" thickBot="1">
      <c r="A112" s="80"/>
      <c r="B112" s="444" t="s">
        <v>281</v>
      </c>
      <c r="C112" s="88"/>
      <c r="D112" s="474" t="s">
        <v>8</v>
      </c>
      <c r="E112" s="475"/>
      <c r="F112" s="475"/>
      <c r="G112" s="475"/>
      <c r="H112" s="475"/>
      <c r="I112" s="475"/>
      <c r="J112" s="476"/>
    </row>
    <row r="113" spans="1:10" ht="15">
      <c r="A113" s="80"/>
      <c r="B113" s="371"/>
      <c r="C113" s="88"/>
      <c r="D113" s="49"/>
      <c r="E113" s="49"/>
      <c r="F113" s="64"/>
      <c r="G113" s="65"/>
      <c r="H113" s="66"/>
      <c r="I113" s="64"/>
      <c r="J113" s="67"/>
    </row>
    <row r="114" spans="1:10" ht="15" thickBot="1">
      <c r="A114" s="80"/>
      <c r="B114" s="89"/>
      <c r="C114" s="88"/>
      <c r="D114" s="49"/>
      <c r="E114" s="49"/>
      <c r="F114" s="64"/>
      <c r="G114" s="65"/>
      <c r="H114" s="66"/>
      <c r="I114" s="64"/>
      <c r="J114" s="67"/>
    </row>
    <row r="115" spans="1:10" ht="24.75" customHeight="1" thickBot="1">
      <c r="A115" s="80"/>
      <c r="B115" s="411" t="s">
        <v>299</v>
      </c>
      <c r="C115" s="90"/>
      <c r="D115" s="91"/>
      <c r="E115" s="53"/>
      <c r="F115" s="53"/>
      <c r="G115" s="54"/>
      <c r="H115" s="53"/>
      <c r="I115" s="53"/>
      <c r="J115" s="13"/>
    </row>
    <row r="116" spans="1:10" ht="38.25">
      <c r="A116" s="77" t="s">
        <v>328</v>
      </c>
      <c r="B116" s="56" t="s">
        <v>329</v>
      </c>
      <c r="C116" s="20" t="s">
        <v>146</v>
      </c>
      <c r="D116" s="57" t="s">
        <v>228</v>
      </c>
      <c r="E116" s="22" t="s">
        <v>227</v>
      </c>
      <c r="F116" s="23" t="s">
        <v>144</v>
      </c>
      <c r="G116" s="216" t="s">
        <v>148</v>
      </c>
      <c r="H116" s="23" t="s">
        <v>145</v>
      </c>
      <c r="I116" s="23" t="s">
        <v>143</v>
      </c>
      <c r="J116" s="58"/>
    </row>
    <row r="117" spans="1:10" ht="15">
      <c r="A117" s="78" t="s">
        <v>229</v>
      </c>
      <c r="B117" s="85" t="s">
        <v>11</v>
      </c>
      <c r="C117" s="92" t="s">
        <v>71</v>
      </c>
      <c r="D117" s="93">
        <v>30</v>
      </c>
      <c r="E117" s="94"/>
      <c r="F117" s="28"/>
      <c r="G117" s="95"/>
      <c r="H117" s="28"/>
      <c r="I117" s="28"/>
      <c r="J117" s="31"/>
    </row>
    <row r="118" spans="1:10" ht="15">
      <c r="A118" s="78" t="s">
        <v>230</v>
      </c>
      <c r="B118" s="26" t="s">
        <v>260</v>
      </c>
      <c r="C118" s="92" t="s">
        <v>71</v>
      </c>
      <c r="D118" s="93">
        <v>40</v>
      </c>
      <c r="E118" s="94"/>
      <c r="F118" s="28"/>
      <c r="G118" s="95"/>
      <c r="H118" s="28"/>
      <c r="I118" s="28"/>
      <c r="J118" s="31"/>
    </row>
    <row r="119" spans="1:10" ht="15">
      <c r="A119" s="78" t="s">
        <v>231</v>
      </c>
      <c r="B119" s="26" t="s">
        <v>261</v>
      </c>
      <c r="C119" s="62" t="s">
        <v>71</v>
      </c>
      <c r="D119" s="63">
        <v>960</v>
      </c>
      <c r="E119" s="28"/>
      <c r="F119" s="28"/>
      <c r="G119" s="95"/>
      <c r="H119" s="28"/>
      <c r="I119" s="28"/>
      <c r="J119" s="31"/>
    </row>
    <row r="120" spans="1:10" ht="30">
      <c r="A120" s="78" t="s">
        <v>232</v>
      </c>
      <c r="B120" s="26" t="s">
        <v>102</v>
      </c>
      <c r="C120" s="62" t="s">
        <v>71</v>
      </c>
      <c r="D120" s="63">
        <v>2400</v>
      </c>
      <c r="E120" s="28"/>
      <c r="F120" s="28"/>
      <c r="G120" s="95"/>
      <c r="H120" s="28"/>
      <c r="I120" s="28"/>
      <c r="J120" s="31"/>
    </row>
    <row r="121" spans="1:10" ht="30">
      <c r="A121" s="78" t="s">
        <v>233</v>
      </c>
      <c r="B121" s="26" t="s">
        <v>320</v>
      </c>
      <c r="C121" s="62" t="s">
        <v>71</v>
      </c>
      <c r="D121" s="63">
        <v>1800</v>
      </c>
      <c r="E121" s="28"/>
      <c r="F121" s="28"/>
      <c r="G121" s="95"/>
      <c r="H121" s="28"/>
      <c r="I121" s="28"/>
      <c r="J121" s="31"/>
    </row>
    <row r="122" spans="1:10" ht="30">
      <c r="A122" s="78" t="s">
        <v>234</v>
      </c>
      <c r="B122" s="26" t="s">
        <v>325</v>
      </c>
      <c r="C122" s="62" t="s">
        <v>71</v>
      </c>
      <c r="D122" s="63">
        <v>300</v>
      </c>
      <c r="E122" s="28"/>
      <c r="F122" s="28"/>
      <c r="G122" s="95"/>
      <c r="H122" s="28"/>
      <c r="I122" s="28"/>
      <c r="J122" s="31"/>
    </row>
    <row r="123" spans="1:10" ht="30">
      <c r="A123" s="78" t="s">
        <v>235</v>
      </c>
      <c r="B123" s="26" t="s">
        <v>326</v>
      </c>
      <c r="C123" s="62" t="s">
        <v>71</v>
      </c>
      <c r="D123" s="27">
        <v>100</v>
      </c>
      <c r="E123" s="28"/>
      <c r="F123" s="28"/>
      <c r="G123" s="95"/>
      <c r="H123" s="28"/>
      <c r="I123" s="28"/>
      <c r="J123" s="31"/>
    </row>
    <row r="124" spans="1:10" ht="30.75" thickBot="1">
      <c r="A124" s="78" t="s">
        <v>236</v>
      </c>
      <c r="B124" s="26" t="s">
        <v>134</v>
      </c>
      <c r="C124" s="62" t="s">
        <v>71</v>
      </c>
      <c r="D124" s="68">
        <v>500</v>
      </c>
      <c r="E124" s="69"/>
      <c r="F124" s="69"/>
      <c r="G124" s="120"/>
      <c r="H124" s="69"/>
      <c r="I124" s="69"/>
      <c r="J124" s="170"/>
    </row>
    <row r="125" spans="1:10" ht="19.5" customHeight="1" thickBot="1">
      <c r="A125" s="80"/>
      <c r="B125" s="89"/>
      <c r="C125" s="14"/>
      <c r="D125" s="463" t="s">
        <v>147</v>
      </c>
      <c r="E125" s="464"/>
      <c r="F125" s="201">
        <f>SUM(F117:F124)</f>
        <v>0</v>
      </c>
      <c r="G125" s="308"/>
      <c r="H125" s="203">
        <f>SUM(H117:H124)</f>
        <v>0</v>
      </c>
      <c r="I125" s="202">
        <f>SUM(I117:I124)</f>
        <v>0</v>
      </c>
      <c r="J125" s="228"/>
    </row>
    <row r="126" spans="1:10" ht="14.25">
      <c r="A126" s="80"/>
      <c r="B126" s="89"/>
      <c r="C126" s="14"/>
      <c r="D126" s="15"/>
      <c r="E126" s="53"/>
      <c r="F126" s="53"/>
      <c r="G126" s="54"/>
      <c r="H126" s="53"/>
      <c r="I126" s="53"/>
      <c r="J126" s="13"/>
    </row>
    <row r="127" spans="1:10" ht="15" thickBot="1">
      <c r="A127" s="80"/>
      <c r="B127" s="89"/>
      <c r="C127" s="14"/>
      <c r="D127" s="15"/>
      <c r="E127" s="53"/>
      <c r="F127" s="53"/>
      <c r="G127" s="54"/>
      <c r="H127" s="53"/>
      <c r="I127" s="53"/>
      <c r="J127" s="13"/>
    </row>
    <row r="128" spans="1:10" ht="24.75" customHeight="1" thickBot="1">
      <c r="A128" s="80"/>
      <c r="B128" s="411" t="s">
        <v>300</v>
      </c>
      <c r="C128" s="14"/>
      <c r="D128" s="15"/>
      <c r="E128" s="53"/>
      <c r="F128" s="53"/>
      <c r="G128" s="54"/>
      <c r="H128" s="53"/>
      <c r="I128" s="53"/>
      <c r="J128" s="13"/>
    </row>
    <row r="129" spans="1:10" ht="41.25" customHeight="1">
      <c r="A129" s="77" t="s">
        <v>328</v>
      </c>
      <c r="B129" s="56" t="s">
        <v>329</v>
      </c>
      <c r="C129" s="20" t="s">
        <v>146</v>
      </c>
      <c r="D129" s="57" t="s">
        <v>228</v>
      </c>
      <c r="E129" s="22" t="s">
        <v>227</v>
      </c>
      <c r="F129" s="23" t="s">
        <v>144</v>
      </c>
      <c r="G129" s="216" t="s">
        <v>148</v>
      </c>
      <c r="H129" s="23" t="s">
        <v>145</v>
      </c>
      <c r="I129" s="23" t="s">
        <v>143</v>
      </c>
      <c r="J129" s="23" t="s">
        <v>321</v>
      </c>
    </row>
    <row r="130" spans="1:10" ht="47.25" customHeight="1">
      <c r="A130" s="78" t="s">
        <v>229</v>
      </c>
      <c r="B130" s="26" t="s">
        <v>169</v>
      </c>
      <c r="C130" s="62" t="s">
        <v>71</v>
      </c>
      <c r="D130" s="27">
        <v>200</v>
      </c>
      <c r="E130" s="96"/>
      <c r="F130" s="97"/>
      <c r="G130" s="98"/>
      <c r="H130" s="97"/>
      <c r="I130" s="97"/>
      <c r="J130" s="31"/>
    </row>
    <row r="131" spans="1:10" ht="25.5" customHeight="1">
      <c r="A131" s="78" t="s">
        <v>230</v>
      </c>
      <c r="B131" s="26" t="s">
        <v>308</v>
      </c>
      <c r="C131" s="62" t="s">
        <v>71</v>
      </c>
      <c r="D131" s="27">
        <v>180</v>
      </c>
      <c r="E131" s="96"/>
      <c r="F131" s="97"/>
      <c r="G131" s="98"/>
      <c r="H131" s="97"/>
      <c r="I131" s="97"/>
      <c r="J131" s="31"/>
    </row>
    <row r="132" spans="1:10" ht="19.5" customHeight="1">
      <c r="A132" s="78" t="s">
        <v>231</v>
      </c>
      <c r="B132" s="26" t="s">
        <v>150</v>
      </c>
      <c r="C132" s="62" t="s">
        <v>71</v>
      </c>
      <c r="D132" s="27">
        <v>120</v>
      </c>
      <c r="E132" s="96"/>
      <c r="F132" s="97"/>
      <c r="G132" s="98"/>
      <c r="H132" s="97"/>
      <c r="I132" s="97"/>
      <c r="J132" s="31"/>
    </row>
    <row r="133" spans="1:10" ht="19.5" customHeight="1">
      <c r="A133" s="78" t="s">
        <v>232</v>
      </c>
      <c r="B133" s="222" t="s">
        <v>45</v>
      </c>
      <c r="C133" s="62" t="s">
        <v>71</v>
      </c>
      <c r="D133" s="27">
        <v>50</v>
      </c>
      <c r="E133" s="96"/>
      <c r="F133" s="97"/>
      <c r="G133" s="98"/>
      <c r="H133" s="97"/>
      <c r="I133" s="97"/>
      <c r="J133" s="31"/>
    </row>
    <row r="134" spans="1:10" ht="19.5" customHeight="1">
      <c r="A134" s="78" t="s">
        <v>233</v>
      </c>
      <c r="B134" s="222" t="s">
        <v>317</v>
      </c>
      <c r="C134" s="62" t="s">
        <v>71</v>
      </c>
      <c r="D134" s="27">
        <v>300</v>
      </c>
      <c r="E134" s="96"/>
      <c r="F134" s="97"/>
      <c r="G134" s="98"/>
      <c r="H134" s="97"/>
      <c r="I134" s="97"/>
      <c r="J134" s="31"/>
    </row>
    <row r="135" spans="1:10" ht="45">
      <c r="A135" s="78" t="s">
        <v>234</v>
      </c>
      <c r="B135" s="222" t="s">
        <v>170</v>
      </c>
      <c r="C135" s="62" t="s">
        <v>71</v>
      </c>
      <c r="D135" s="27">
        <v>200</v>
      </c>
      <c r="E135" s="96"/>
      <c r="F135" s="97"/>
      <c r="G135" s="98"/>
      <c r="H135" s="97"/>
      <c r="I135" s="97"/>
      <c r="J135" s="31"/>
    </row>
    <row r="136" spans="1:10" ht="22.5" customHeight="1">
      <c r="A136" s="78" t="s">
        <v>235</v>
      </c>
      <c r="B136" s="222" t="s">
        <v>110</v>
      </c>
      <c r="C136" s="62" t="s">
        <v>73</v>
      </c>
      <c r="D136" s="27">
        <v>4</v>
      </c>
      <c r="E136" s="96"/>
      <c r="F136" s="97"/>
      <c r="G136" s="98"/>
      <c r="H136" s="97"/>
      <c r="I136" s="97"/>
      <c r="J136" s="31"/>
    </row>
    <row r="137" spans="1:10" ht="30">
      <c r="A137" s="78" t="s">
        <v>236</v>
      </c>
      <c r="B137" s="222" t="s">
        <v>305</v>
      </c>
      <c r="C137" s="62" t="s">
        <v>71</v>
      </c>
      <c r="D137" s="27">
        <v>10</v>
      </c>
      <c r="E137" s="96"/>
      <c r="F137" s="97"/>
      <c r="G137" s="98"/>
      <c r="H137" s="97"/>
      <c r="I137" s="97"/>
      <c r="J137" s="31"/>
    </row>
    <row r="138" spans="1:10" ht="48.75" customHeight="1">
      <c r="A138" s="78" t="s">
        <v>237</v>
      </c>
      <c r="B138" s="222" t="s">
        <v>306</v>
      </c>
      <c r="C138" s="62" t="s">
        <v>71</v>
      </c>
      <c r="D138" s="27">
        <v>200</v>
      </c>
      <c r="E138" s="96"/>
      <c r="F138" s="97"/>
      <c r="G138" s="98"/>
      <c r="H138" s="97"/>
      <c r="I138" s="97"/>
      <c r="J138" s="31"/>
    </row>
    <row r="139" spans="1:10" ht="19.5" customHeight="1">
      <c r="A139" s="78" t="s">
        <v>242</v>
      </c>
      <c r="B139" s="222" t="s">
        <v>324</v>
      </c>
      <c r="C139" s="62" t="s">
        <v>71</v>
      </c>
      <c r="D139" s="27">
        <v>10</v>
      </c>
      <c r="E139" s="96"/>
      <c r="F139" s="97"/>
      <c r="G139" s="98"/>
      <c r="H139" s="97"/>
      <c r="I139" s="97"/>
      <c r="J139" s="31"/>
    </row>
    <row r="140" spans="1:10" ht="19.5" customHeight="1">
      <c r="A140" s="78" t="s">
        <v>243</v>
      </c>
      <c r="B140" s="222" t="s">
        <v>192</v>
      </c>
      <c r="C140" s="62" t="s">
        <v>71</v>
      </c>
      <c r="D140" s="27">
        <v>30</v>
      </c>
      <c r="E140" s="96"/>
      <c r="F140" s="97"/>
      <c r="G140" s="98"/>
      <c r="H140" s="97"/>
      <c r="I140" s="97"/>
      <c r="J140" s="31"/>
    </row>
    <row r="141" spans="1:10" ht="40.5" customHeight="1">
      <c r="A141" s="78" t="s">
        <v>244</v>
      </c>
      <c r="B141" s="222" t="s">
        <v>138</v>
      </c>
      <c r="C141" s="62" t="s">
        <v>71</v>
      </c>
      <c r="D141" s="27">
        <v>60</v>
      </c>
      <c r="E141" s="28"/>
      <c r="F141" s="97"/>
      <c r="G141" s="98"/>
      <c r="H141" s="97"/>
      <c r="I141" s="97"/>
      <c r="J141" s="170"/>
    </row>
    <row r="142" spans="1:10" ht="42.75" customHeight="1">
      <c r="A142" s="78" t="s">
        <v>240</v>
      </c>
      <c r="B142" s="222" t="s">
        <v>44</v>
      </c>
      <c r="C142" s="62" t="s">
        <v>71</v>
      </c>
      <c r="D142" s="68">
        <v>80</v>
      </c>
      <c r="E142" s="69"/>
      <c r="F142" s="97"/>
      <c r="G142" s="98"/>
      <c r="H142" s="97"/>
      <c r="I142" s="97"/>
      <c r="J142" s="31"/>
    </row>
    <row r="143" spans="1:10" ht="60.75" customHeight="1">
      <c r="A143" s="78" t="s">
        <v>241</v>
      </c>
      <c r="B143" s="106" t="s">
        <v>307</v>
      </c>
      <c r="C143" s="119" t="s">
        <v>71</v>
      </c>
      <c r="D143" s="68">
        <v>10</v>
      </c>
      <c r="E143" s="28"/>
      <c r="F143" s="97"/>
      <c r="G143" s="98"/>
      <c r="H143" s="97"/>
      <c r="I143" s="271"/>
      <c r="J143" s="269"/>
    </row>
    <row r="144" spans="1:10" ht="53.25" customHeight="1">
      <c r="A144" s="78" t="s">
        <v>245</v>
      </c>
      <c r="B144" s="222" t="s">
        <v>218</v>
      </c>
      <c r="C144" s="62" t="s">
        <v>71</v>
      </c>
      <c r="D144" s="27">
        <v>50</v>
      </c>
      <c r="E144" s="96"/>
      <c r="F144" s="97"/>
      <c r="G144" s="98"/>
      <c r="H144" s="97"/>
      <c r="I144" s="97"/>
      <c r="J144" s="103"/>
    </row>
    <row r="145" spans="1:10" ht="26.25" customHeight="1" thickBot="1">
      <c r="A145" s="78" t="s">
        <v>246</v>
      </c>
      <c r="B145" s="33" t="s">
        <v>25</v>
      </c>
      <c r="C145" s="62" t="s">
        <v>26</v>
      </c>
      <c r="D145" s="187">
        <v>1000</v>
      </c>
      <c r="E145" s="159"/>
      <c r="F145" s="248"/>
      <c r="G145" s="299"/>
      <c r="H145" s="248"/>
      <c r="I145" s="300"/>
      <c r="J145" s="33"/>
    </row>
    <row r="146" spans="1:10" ht="20.25" customHeight="1" thickBot="1">
      <c r="A146" s="80"/>
      <c r="B146" s="101"/>
      <c r="C146" s="88"/>
      <c r="D146" s="387" t="s">
        <v>147</v>
      </c>
      <c r="E146" s="388"/>
      <c r="F146" s="238">
        <f>F145+F144+F143+F142+F141+F140+F139+F138+F137+F136+F135+F134+F133+F132+F131+F130</f>
        <v>0</v>
      </c>
      <c r="G146" s="307"/>
      <c r="H146" s="239">
        <f>H145+H144+H143+H142+H141+H140+H139+H138+H137+H136+H135+H134+H133+H132+H131+H130</f>
        <v>0</v>
      </c>
      <c r="I146" s="240">
        <f>I145+I144+I143+I142+I141+I140+I139+I138+I137+I136+I135+I134+I133+I132+I131+I130</f>
        <v>0</v>
      </c>
      <c r="J146" s="273"/>
    </row>
    <row r="147" spans="1:10" ht="19.5" customHeight="1" thickBot="1">
      <c r="A147" s="80"/>
      <c r="B147" s="413" t="s">
        <v>301</v>
      </c>
      <c r="C147" s="88"/>
      <c r="D147" s="49"/>
      <c r="E147" s="49"/>
      <c r="F147" s="64"/>
      <c r="G147" s="102"/>
      <c r="H147" s="64"/>
      <c r="I147" s="64"/>
      <c r="J147" s="272"/>
    </row>
    <row r="148" spans="1:10" ht="43.5" customHeight="1">
      <c r="A148" s="77" t="s">
        <v>328</v>
      </c>
      <c r="B148" s="56" t="s">
        <v>329</v>
      </c>
      <c r="C148" s="20" t="s">
        <v>146</v>
      </c>
      <c r="D148" s="57" t="s">
        <v>228</v>
      </c>
      <c r="E148" s="22" t="s">
        <v>227</v>
      </c>
      <c r="F148" s="23" t="s">
        <v>144</v>
      </c>
      <c r="G148" s="216" t="s">
        <v>148</v>
      </c>
      <c r="H148" s="23" t="s">
        <v>145</v>
      </c>
      <c r="I148" s="23" t="s">
        <v>143</v>
      </c>
      <c r="J148" s="103"/>
    </row>
    <row r="149" spans="1:10" ht="19.5" customHeight="1">
      <c r="A149" s="78" t="s">
        <v>229</v>
      </c>
      <c r="B149" s="33" t="s">
        <v>154</v>
      </c>
      <c r="C149" s="62" t="s">
        <v>71</v>
      </c>
      <c r="D149" s="59">
        <v>240</v>
      </c>
      <c r="E149" s="28"/>
      <c r="F149" s="28"/>
      <c r="G149" s="95"/>
      <c r="H149" s="28"/>
      <c r="I149" s="28"/>
      <c r="J149" s="103"/>
    </row>
    <row r="150" spans="1:10" ht="19.5" customHeight="1">
      <c r="A150" s="78" t="s">
        <v>230</v>
      </c>
      <c r="B150" s="26" t="s">
        <v>152</v>
      </c>
      <c r="C150" s="62" t="s">
        <v>71</v>
      </c>
      <c r="D150" s="104">
        <v>800</v>
      </c>
      <c r="E150" s="94"/>
      <c r="F150" s="28"/>
      <c r="G150" s="95"/>
      <c r="H150" s="28"/>
      <c r="I150" s="28"/>
      <c r="J150" s="103"/>
    </row>
    <row r="151" spans="1:10" ht="19.5" customHeight="1">
      <c r="A151" s="78" t="s">
        <v>231</v>
      </c>
      <c r="B151" s="85" t="s">
        <v>153</v>
      </c>
      <c r="C151" s="62" t="s">
        <v>71</v>
      </c>
      <c r="D151" s="104">
        <v>1200</v>
      </c>
      <c r="E151" s="94"/>
      <c r="F151" s="28"/>
      <c r="G151" s="95"/>
      <c r="H151" s="28"/>
      <c r="I151" s="28"/>
      <c r="J151" s="229"/>
    </row>
    <row r="152" spans="1:10" ht="19.5" customHeight="1">
      <c r="A152" s="78" t="s">
        <v>232</v>
      </c>
      <c r="B152" s="85" t="s">
        <v>155</v>
      </c>
      <c r="C152" s="62" t="s">
        <v>71</v>
      </c>
      <c r="D152" s="59">
        <v>600</v>
      </c>
      <c r="E152" s="28"/>
      <c r="F152" s="28"/>
      <c r="G152" s="95"/>
      <c r="H152" s="28"/>
      <c r="I152" s="268"/>
      <c r="J152" s="269"/>
    </row>
    <row r="153" spans="1:10" ht="15.75" thickBot="1">
      <c r="A153" s="78" t="s">
        <v>233</v>
      </c>
      <c r="B153" s="85" t="s">
        <v>322</v>
      </c>
      <c r="C153" s="62" t="s">
        <v>71</v>
      </c>
      <c r="D153" s="142">
        <v>1200</v>
      </c>
      <c r="E153" s="69"/>
      <c r="F153" s="69"/>
      <c r="G153" s="120"/>
      <c r="H153" s="69"/>
      <c r="I153" s="69"/>
      <c r="J153" s="103"/>
    </row>
    <row r="154" spans="1:10" ht="15.75" thickBot="1">
      <c r="A154" s="80"/>
      <c r="B154" s="101"/>
      <c r="C154" s="88"/>
      <c r="D154" s="463" t="s">
        <v>147</v>
      </c>
      <c r="E154" s="464"/>
      <c r="F154" s="205">
        <f>SUM(F149:F153)</f>
        <v>0</v>
      </c>
      <c r="G154" s="305"/>
      <c r="H154" s="207">
        <f>SUM(H149:H153)</f>
        <v>0</v>
      </c>
      <c r="I154" s="206">
        <f>H154+F154</f>
        <v>0</v>
      </c>
      <c r="J154" s="385"/>
    </row>
    <row r="155" spans="1:10" ht="15">
      <c r="A155" s="80"/>
      <c r="B155" s="101"/>
      <c r="C155" s="88"/>
      <c r="D155" s="49"/>
      <c r="E155" s="49"/>
      <c r="F155" s="64"/>
      <c r="G155" s="102"/>
      <c r="H155" s="64"/>
      <c r="I155" s="64"/>
      <c r="J155" s="18"/>
    </row>
    <row r="156" spans="1:10" ht="24.75" customHeight="1">
      <c r="A156" s="80"/>
      <c r="B156" s="101"/>
      <c r="C156" s="88"/>
      <c r="D156" s="49"/>
      <c r="E156" s="49"/>
      <c r="F156" s="64"/>
      <c r="G156" s="102"/>
      <c r="H156" s="64"/>
      <c r="I156" s="64"/>
      <c r="J156" s="13"/>
    </row>
    <row r="157" spans="1:10" ht="15.75" thickBot="1">
      <c r="A157" s="80"/>
      <c r="B157" s="101"/>
      <c r="C157" s="14"/>
      <c r="D157" s="15"/>
      <c r="E157" s="53"/>
      <c r="F157" s="16"/>
      <c r="G157" s="477"/>
      <c r="H157" s="477"/>
      <c r="I157" s="16"/>
      <c r="J157" s="253"/>
    </row>
    <row r="158" spans="1:10" ht="19.5" customHeight="1" thickBot="1">
      <c r="A158" s="80"/>
      <c r="B158" s="411" t="s">
        <v>302</v>
      </c>
      <c r="C158" s="90"/>
      <c r="D158" s="91"/>
      <c r="E158" s="4"/>
      <c r="F158" s="4"/>
      <c r="G158" s="5"/>
      <c r="H158" s="4"/>
      <c r="I158" s="4"/>
      <c r="J158" s="41"/>
    </row>
    <row r="159" spans="1:10" ht="36.75" customHeight="1">
      <c r="A159" s="77" t="s">
        <v>328</v>
      </c>
      <c r="B159" s="19" t="s">
        <v>329</v>
      </c>
      <c r="C159" s="20" t="s">
        <v>146</v>
      </c>
      <c r="D159" s="57" t="s">
        <v>228</v>
      </c>
      <c r="E159" s="22" t="s">
        <v>227</v>
      </c>
      <c r="F159" s="23" t="s">
        <v>144</v>
      </c>
      <c r="G159" s="216" t="s">
        <v>148</v>
      </c>
      <c r="H159" s="23" t="s">
        <v>145</v>
      </c>
      <c r="I159" s="23" t="s">
        <v>143</v>
      </c>
      <c r="J159" s="23" t="s">
        <v>321</v>
      </c>
    </row>
    <row r="160" spans="1:10" ht="24" customHeight="1">
      <c r="A160" s="78" t="s">
        <v>229</v>
      </c>
      <c r="B160" s="107" t="s">
        <v>220</v>
      </c>
      <c r="C160" s="108" t="s">
        <v>149</v>
      </c>
      <c r="D160" s="109">
        <v>24</v>
      </c>
      <c r="E160" s="110"/>
      <c r="F160" s="60"/>
      <c r="G160" s="111"/>
      <c r="H160" s="60"/>
      <c r="I160" s="60"/>
      <c r="J160" s="31"/>
    </row>
    <row r="161" spans="1:10" ht="19.5" customHeight="1">
      <c r="A161" s="78" t="s">
        <v>230</v>
      </c>
      <c r="B161" s="112" t="s">
        <v>27</v>
      </c>
      <c r="C161" s="113" t="s">
        <v>71</v>
      </c>
      <c r="D161" s="109">
        <v>480</v>
      </c>
      <c r="E161" s="110"/>
      <c r="F161" s="60"/>
      <c r="G161" s="95"/>
      <c r="H161" s="60"/>
      <c r="I161" s="60"/>
      <c r="J161" s="31"/>
    </row>
    <row r="162" spans="1:10" ht="19.5" customHeight="1">
      <c r="A162" s="78" t="s">
        <v>231</v>
      </c>
      <c r="B162" s="114" t="s">
        <v>271</v>
      </c>
      <c r="C162" s="108" t="s">
        <v>50</v>
      </c>
      <c r="D162" s="109">
        <v>24</v>
      </c>
      <c r="E162" s="110"/>
      <c r="F162" s="60"/>
      <c r="G162" s="95"/>
      <c r="H162" s="60"/>
      <c r="I162" s="60"/>
      <c r="J162" s="31"/>
    </row>
    <row r="163" spans="1:10" ht="34.5" customHeight="1">
      <c r="A163" s="78" t="s">
        <v>232</v>
      </c>
      <c r="B163" s="107" t="s">
        <v>272</v>
      </c>
      <c r="C163" s="108" t="s">
        <v>74</v>
      </c>
      <c r="D163" s="109">
        <v>450</v>
      </c>
      <c r="E163" s="110"/>
      <c r="F163" s="60"/>
      <c r="G163" s="95"/>
      <c r="H163" s="60"/>
      <c r="I163" s="60"/>
      <c r="J163" s="31"/>
    </row>
    <row r="164" spans="1:10" ht="37.5" customHeight="1">
      <c r="A164" s="78" t="s">
        <v>233</v>
      </c>
      <c r="B164" s="107" t="s">
        <v>79</v>
      </c>
      <c r="C164" s="108" t="s">
        <v>72</v>
      </c>
      <c r="D164" s="109">
        <v>3600</v>
      </c>
      <c r="E164" s="110"/>
      <c r="F164" s="60"/>
      <c r="G164" s="95"/>
      <c r="H164" s="60"/>
      <c r="I164" s="60"/>
      <c r="J164" s="31"/>
    </row>
    <row r="165" spans="1:10" ht="79.5" customHeight="1">
      <c r="A165" s="78" t="s">
        <v>234</v>
      </c>
      <c r="B165" s="377" t="s">
        <v>336</v>
      </c>
      <c r="C165" s="62" t="s">
        <v>71</v>
      </c>
      <c r="D165" s="59">
        <v>6000</v>
      </c>
      <c r="E165" s="115"/>
      <c r="F165" s="60"/>
      <c r="G165" s="95"/>
      <c r="H165" s="60"/>
      <c r="I165" s="60"/>
      <c r="J165" s="31"/>
    </row>
    <row r="166" spans="1:10" ht="75" customHeight="1">
      <c r="A166" s="78" t="s">
        <v>235</v>
      </c>
      <c r="B166" s="26" t="s">
        <v>337</v>
      </c>
      <c r="C166" s="62" t="s">
        <v>71</v>
      </c>
      <c r="D166" s="59">
        <v>3600</v>
      </c>
      <c r="E166" s="115"/>
      <c r="F166" s="60"/>
      <c r="G166" s="95"/>
      <c r="H166" s="60"/>
      <c r="I166" s="60"/>
      <c r="J166" s="31"/>
    </row>
    <row r="167" spans="1:10" ht="27" customHeight="1">
      <c r="A167" s="78" t="s">
        <v>236</v>
      </c>
      <c r="B167" s="26" t="s">
        <v>5</v>
      </c>
      <c r="C167" s="62" t="s">
        <v>71</v>
      </c>
      <c r="D167" s="59">
        <v>1200</v>
      </c>
      <c r="E167" s="115"/>
      <c r="F167" s="60"/>
      <c r="G167" s="95"/>
      <c r="H167" s="60"/>
      <c r="I167" s="60"/>
      <c r="J167" s="31"/>
    </row>
    <row r="168" spans="1:10" ht="19.5" customHeight="1">
      <c r="A168" s="78" t="s">
        <v>237</v>
      </c>
      <c r="B168" s="107" t="s">
        <v>194</v>
      </c>
      <c r="C168" s="108" t="s">
        <v>327</v>
      </c>
      <c r="D168" s="109">
        <v>24</v>
      </c>
      <c r="E168" s="110"/>
      <c r="F168" s="60"/>
      <c r="G168" s="95"/>
      <c r="H168" s="60"/>
      <c r="I168" s="60"/>
      <c r="J168" s="31"/>
    </row>
    <row r="169" spans="1:10" ht="30.75" customHeight="1">
      <c r="A169" s="78" t="s">
        <v>242</v>
      </c>
      <c r="B169" s="116" t="s">
        <v>274</v>
      </c>
      <c r="C169" s="108" t="s">
        <v>71</v>
      </c>
      <c r="D169" s="117">
        <v>1000</v>
      </c>
      <c r="E169" s="110"/>
      <c r="F169" s="60"/>
      <c r="G169" s="95"/>
      <c r="H169" s="60"/>
      <c r="I169" s="60"/>
      <c r="J169" s="31"/>
    </row>
    <row r="170" spans="1:10" ht="35.25" customHeight="1">
      <c r="A170" s="78" t="s">
        <v>243</v>
      </c>
      <c r="B170" s="116" t="s">
        <v>338</v>
      </c>
      <c r="C170" s="118" t="s">
        <v>72</v>
      </c>
      <c r="D170" s="117">
        <v>2400</v>
      </c>
      <c r="E170" s="110"/>
      <c r="F170" s="60"/>
      <c r="G170" s="95"/>
      <c r="H170" s="60"/>
      <c r="I170" s="254"/>
      <c r="J170" s="103"/>
    </row>
    <row r="171" spans="1:10" ht="19.5" customHeight="1">
      <c r="A171" s="78" t="s">
        <v>244</v>
      </c>
      <c r="B171" s="116" t="s">
        <v>193</v>
      </c>
      <c r="C171" s="118" t="s">
        <v>71</v>
      </c>
      <c r="D171" s="117">
        <v>1200</v>
      </c>
      <c r="E171" s="110"/>
      <c r="F171" s="60"/>
      <c r="G171" s="95"/>
      <c r="H171" s="60"/>
      <c r="I171" s="254"/>
      <c r="J171" s="262"/>
    </row>
    <row r="172" spans="1:10" ht="30">
      <c r="A172" s="78" t="s">
        <v>240</v>
      </c>
      <c r="B172" s="116" t="s">
        <v>273</v>
      </c>
      <c r="C172" s="118" t="s">
        <v>71</v>
      </c>
      <c r="D172" s="117">
        <v>600</v>
      </c>
      <c r="E172" s="211"/>
      <c r="F172" s="75"/>
      <c r="G172" s="120"/>
      <c r="H172" s="75"/>
      <c r="I172" s="261"/>
      <c r="J172" s="274"/>
    </row>
    <row r="173" spans="1:10" ht="60.75" customHeight="1">
      <c r="A173" s="78" t="s">
        <v>241</v>
      </c>
      <c r="B173" s="383" t="s">
        <v>339</v>
      </c>
      <c r="C173" s="118" t="s">
        <v>71</v>
      </c>
      <c r="D173" s="117">
        <v>600</v>
      </c>
      <c r="E173" s="211"/>
      <c r="F173" s="69"/>
      <c r="G173" s="120"/>
      <c r="H173" s="75"/>
      <c r="I173" s="261"/>
      <c r="J173" s="274"/>
    </row>
    <row r="174" spans="1:10" ht="45" customHeight="1">
      <c r="A174" s="78" t="s">
        <v>245</v>
      </c>
      <c r="B174" s="381" t="s">
        <v>340</v>
      </c>
      <c r="C174" s="118" t="s">
        <v>71</v>
      </c>
      <c r="D174" s="109">
        <v>300</v>
      </c>
      <c r="E174" s="110"/>
      <c r="F174" s="28"/>
      <c r="G174" s="120"/>
      <c r="H174" s="75"/>
      <c r="I174" s="261"/>
      <c r="J174" s="382"/>
    </row>
    <row r="175" spans="1:10" ht="60.75" customHeight="1">
      <c r="A175" s="78" t="s">
        <v>246</v>
      </c>
      <c r="B175" s="383" t="s">
        <v>341</v>
      </c>
      <c r="C175" s="118" t="s">
        <v>71</v>
      </c>
      <c r="D175" s="117">
        <v>300</v>
      </c>
      <c r="E175" s="211"/>
      <c r="F175" s="69"/>
      <c r="G175" s="120"/>
      <c r="H175" s="75"/>
      <c r="I175" s="261"/>
      <c r="J175" s="274"/>
    </row>
    <row r="176" spans="1:10" ht="60.75" customHeight="1">
      <c r="A176" s="78" t="s">
        <v>247</v>
      </c>
      <c r="B176" s="381" t="s">
        <v>342</v>
      </c>
      <c r="C176" s="118" t="s">
        <v>71</v>
      </c>
      <c r="D176" s="109">
        <v>600</v>
      </c>
      <c r="E176" s="110"/>
      <c r="F176" s="28"/>
      <c r="G176" s="120"/>
      <c r="H176" s="75"/>
      <c r="I176" s="261"/>
      <c r="J176" s="382"/>
    </row>
    <row r="177" spans="1:10" ht="144.75" customHeight="1">
      <c r="A177" s="78" t="s">
        <v>248</v>
      </c>
      <c r="B177" s="381" t="s">
        <v>343</v>
      </c>
      <c r="C177" s="118" t="s">
        <v>71</v>
      </c>
      <c r="D177" s="109">
        <v>500</v>
      </c>
      <c r="E177" s="110"/>
      <c r="F177" s="28"/>
      <c r="G177" s="120"/>
      <c r="H177" s="75"/>
      <c r="I177" s="261"/>
      <c r="J177" s="382"/>
    </row>
    <row r="178" spans="1:10" ht="147.75" customHeight="1">
      <c r="A178" s="78" t="s">
        <v>249</v>
      </c>
      <c r="B178" s="381" t="s">
        <v>0</v>
      </c>
      <c r="C178" s="118" t="s">
        <v>71</v>
      </c>
      <c r="D178" s="109">
        <v>50</v>
      </c>
      <c r="E178" s="110"/>
      <c r="F178" s="28"/>
      <c r="G178" s="120"/>
      <c r="H178" s="75"/>
      <c r="I178" s="261"/>
      <c r="J178" s="382"/>
    </row>
    <row r="179" spans="1:10" ht="66.75" customHeight="1">
      <c r="A179" s="78" t="s">
        <v>63</v>
      </c>
      <c r="B179" s="381" t="s">
        <v>1</v>
      </c>
      <c r="C179" s="118" t="s">
        <v>162</v>
      </c>
      <c r="D179" s="109">
        <v>1500</v>
      </c>
      <c r="E179" s="110"/>
      <c r="F179" s="28"/>
      <c r="G179" s="120"/>
      <c r="H179" s="75"/>
      <c r="I179" s="261"/>
      <c r="J179" s="382"/>
    </row>
    <row r="180" spans="1:10" ht="52.5" customHeight="1">
      <c r="A180" s="78" t="s">
        <v>54</v>
      </c>
      <c r="B180" s="287" t="s">
        <v>175</v>
      </c>
      <c r="C180" s="176" t="s">
        <v>176</v>
      </c>
      <c r="D180" s="247">
        <v>360</v>
      </c>
      <c r="E180" s="279"/>
      <c r="F180" s="248"/>
      <c r="G180" s="249"/>
      <c r="H180" s="248"/>
      <c r="I180" s="277"/>
      <c r="J180" s="382"/>
    </row>
    <row r="181" spans="1:10" ht="35.25" customHeight="1">
      <c r="A181" s="78" t="s">
        <v>55</v>
      </c>
      <c r="B181" s="287" t="s">
        <v>344</v>
      </c>
      <c r="C181" s="176" t="s">
        <v>42</v>
      </c>
      <c r="D181" s="247">
        <v>360</v>
      </c>
      <c r="E181" s="279"/>
      <c r="F181" s="248"/>
      <c r="G181" s="249"/>
      <c r="H181" s="248"/>
      <c r="I181" s="277"/>
      <c r="J181" s="382"/>
    </row>
    <row r="182" spans="1:10" ht="24" customHeight="1">
      <c r="A182" s="78" t="s">
        <v>56</v>
      </c>
      <c r="B182" s="287" t="s">
        <v>345</v>
      </c>
      <c r="C182" s="176" t="s">
        <v>42</v>
      </c>
      <c r="D182" s="247">
        <v>600</v>
      </c>
      <c r="E182" s="279"/>
      <c r="F182" s="248"/>
      <c r="G182" s="249"/>
      <c r="H182" s="248"/>
      <c r="I182" s="277"/>
      <c r="J182" s="382"/>
    </row>
    <row r="183" spans="1:10" ht="24" customHeight="1">
      <c r="A183" s="78" t="s">
        <v>57</v>
      </c>
      <c r="B183" s="287" t="s">
        <v>346</v>
      </c>
      <c r="C183" s="176" t="s">
        <v>42</v>
      </c>
      <c r="D183" s="247">
        <v>600</v>
      </c>
      <c r="E183" s="279"/>
      <c r="F183" s="248"/>
      <c r="G183" s="249"/>
      <c r="H183" s="248"/>
      <c r="I183" s="277"/>
      <c r="J183" s="382"/>
    </row>
    <row r="184" spans="1:10" ht="60.75" customHeight="1">
      <c r="A184" s="78" t="s">
        <v>216</v>
      </c>
      <c r="B184" s="381" t="s">
        <v>2</v>
      </c>
      <c r="C184" s="176" t="s">
        <v>176</v>
      </c>
      <c r="D184" s="109">
        <v>24</v>
      </c>
      <c r="E184" s="110"/>
      <c r="F184" s="28"/>
      <c r="G184" s="249"/>
      <c r="H184" s="248"/>
      <c r="I184" s="277"/>
      <c r="J184" s="382"/>
    </row>
    <row r="185" spans="1:10" ht="60" customHeight="1">
      <c r="A185" s="78" t="s">
        <v>217</v>
      </c>
      <c r="B185" s="222" t="s">
        <v>303</v>
      </c>
      <c r="C185" s="182" t="s">
        <v>176</v>
      </c>
      <c r="D185" s="183">
        <v>300</v>
      </c>
      <c r="E185" s="184"/>
      <c r="F185" s="248"/>
      <c r="G185" s="185"/>
      <c r="H185" s="248"/>
      <c r="I185" s="277"/>
      <c r="J185" s="382"/>
    </row>
    <row r="186" spans="1:10" ht="19.5" customHeight="1" thickBot="1">
      <c r="A186" s="80"/>
      <c r="B186" s="34"/>
      <c r="C186" s="88"/>
      <c r="D186" s="461" t="s">
        <v>147</v>
      </c>
      <c r="E186" s="469"/>
      <c r="F186" s="238">
        <f>F185+F184+F183+F182+F181+F180+F179+F178+F177+F176+F175+F174+F173+F172+F171+F170+F169+F168+F167+F166+F165+F164+F163+F162+F161+F160</f>
        <v>0</v>
      </c>
      <c r="G186" s="378"/>
      <c r="H186" s="239">
        <f>H185+H184+H183+H182+H181+H180+H179+H178+H177+H176+H175+H174+H173+H172+H171+H170+H169+H168+H167+H166+H165+H164+H163+H162+H161+H160</f>
        <v>0</v>
      </c>
      <c r="I186" s="379">
        <f>SUM(I160:I185)</f>
        <v>0</v>
      </c>
      <c r="J186" s="380"/>
    </row>
    <row r="187" spans="1:10" ht="24" customHeight="1" thickBot="1">
      <c r="A187" s="80"/>
      <c r="B187" s="34"/>
      <c r="C187" s="14"/>
      <c r="D187" s="15"/>
      <c r="E187" s="53"/>
      <c r="F187" s="53"/>
      <c r="G187" s="54"/>
      <c r="H187" s="53"/>
      <c r="I187" s="53"/>
      <c r="J187" s="275"/>
    </row>
    <row r="188" spans="1:10" ht="33.75" customHeight="1" thickBot="1">
      <c r="A188" s="237"/>
      <c r="B188" s="414" t="s">
        <v>179</v>
      </c>
      <c r="C188" s="241"/>
      <c r="D188" s="257"/>
      <c r="E188" s="258"/>
      <c r="F188" s="253"/>
      <c r="G188" s="259"/>
      <c r="H188" s="253"/>
      <c r="I188" s="253"/>
      <c r="J188" s="260"/>
    </row>
    <row r="189" spans="1:10" ht="41.25" customHeight="1">
      <c r="A189" s="77" t="s">
        <v>328</v>
      </c>
      <c r="B189" s="56" t="s">
        <v>329</v>
      </c>
      <c r="C189" s="20" t="s">
        <v>146</v>
      </c>
      <c r="D189" s="57" t="s">
        <v>228</v>
      </c>
      <c r="E189" s="22" t="s">
        <v>227</v>
      </c>
      <c r="F189" s="23" t="s">
        <v>144</v>
      </c>
      <c r="G189" s="216" t="s">
        <v>148</v>
      </c>
      <c r="H189" s="23" t="s">
        <v>145</v>
      </c>
      <c r="I189" s="23" t="s">
        <v>143</v>
      </c>
      <c r="J189" s="23" t="s">
        <v>321</v>
      </c>
    </row>
    <row r="190" spans="1:10" ht="50.25" customHeight="1">
      <c r="A190" s="242" t="s">
        <v>229</v>
      </c>
      <c r="B190" s="86" t="s">
        <v>17</v>
      </c>
      <c r="C190" s="243" t="s">
        <v>195</v>
      </c>
      <c r="D190" s="429">
        <f>8</f>
        <v>8</v>
      </c>
      <c r="E190" s="348"/>
      <c r="F190" s="264"/>
      <c r="G190" s="263"/>
      <c r="H190" s="265"/>
      <c r="I190" s="266"/>
      <c r="J190" s="349"/>
    </row>
    <row r="191" spans="1:10" ht="46.5" customHeight="1">
      <c r="A191" s="242" t="s">
        <v>230</v>
      </c>
      <c r="B191" s="86" t="s">
        <v>177</v>
      </c>
      <c r="C191" s="243" t="s">
        <v>196</v>
      </c>
      <c r="D191" s="430">
        <v>4</v>
      </c>
      <c r="E191" s="348"/>
      <c r="F191" s="264"/>
      <c r="G191" s="263"/>
      <c r="H191" s="265"/>
      <c r="I191" s="266"/>
      <c r="J191" s="349"/>
    </row>
    <row r="192" spans="1:10" ht="45.75" customHeight="1">
      <c r="A192" s="242" t="s">
        <v>231</v>
      </c>
      <c r="B192" s="224" t="s">
        <v>18</v>
      </c>
      <c r="C192" s="243" t="s">
        <v>197</v>
      </c>
      <c r="D192" s="430">
        <v>4</v>
      </c>
      <c r="E192" s="348"/>
      <c r="F192" s="264"/>
      <c r="G192" s="263"/>
      <c r="H192" s="265"/>
      <c r="I192" s="266"/>
      <c r="J192" s="349"/>
    </row>
    <row r="193" spans="1:10" ht="42.75" customHeight="1">
      <c r="A193" s="242" t="s">
        <v>232</v>
      </c>
      <c r="B193" s="224" t="s">
        <v>53</v>
      </c>
      <c r="C193" s="243" t="s">
        <v>198</v>
      </c>
      <c r="D193" s="429">
        <v>1</v>
      </c>
      <c r="E193" s="348"/>
      <c r="F193" s="264"/>
      <c r="G193" s="263"/>
      <c r="H193" s="265"/>
      <c r="I193" s="266"/>
      <c r="J193" s="349"/>
    </row>
    <row r="194" spans="1:10" ht="39" customHeight="1">
      <c r="A194" s="242" t="s">
        <v>233</v>
      </c>
      <c r="B194" s="86" t="s">
        <v>313</v>
      </c>
      <c r="C194" s="243" t="s">
        <v>199</v>
      </c>
      <c r="D194" s="429">
        <v>1</v>
      </c>
      <c r="E194" s="348"/>
      <c r="F194" s="264"/>
      <c r="G194" s="263"/>
      <c r="H194" s="265"/>
      <c r="I194" s="266"/>
      <c r="J194" s="350"/>
    </row>
    <row r="195" spans="1:10" ht="46.5" customHeight="1">
      <c r="A195" s="242" t="s">
        <v>234</v>
      </c>
      <c r="B195" s="86" t="s">
        <v>58</v>
      </c>
      <c r="C195" s="243" t="s">
        <v>200</v>
      </c>
      <c r="D195" s="429">
        <v>1</v>
      </c>
      <c r="E195" s="348"/>
      <c r="F195" s="264"/>
      <c r="G195" s="263"/>
      <c r="H195" s="265"/>
      <c r="I195" s="266"/>
      <c r="J195" s="349"/>
    </row>
    <row r="196" spans="1:10" ht="51" customHeight="1">
      <c r="A196" s="242" t="s">
        <v>235</v>
      </c>
      <c r="B196" s="224" t="s">
        <v>59</v>
      </c>
      <c r="C196" s="243" t="s">
        <v>201</v>
      </c>
      <c r="D196" s="429">
        <v>2</v>
      </c>
      <c r="E196" s="348"/>
      <c r="F196" s="264"/>
      <c r="G196" s="263"/>
      <c r="H196" s="265"/>
      <c r="I196" s="266"/>
      <c r="J196" s="349"/>
    </row>
    <row r="197" spans="1:10" ht="46.5" customHeight="1">
      <c r="A197" s="242" t="s">
        <v>236</v>
      </c>
      <c r="B197" s="224" t="s">
        <v>60</v>
      </c>
      <c r="C197" s="243" t="s">
        <v>202</v>
      </c>
      <c r="D197" s="429">
        <v>2</v>
      </c>
      <c r="E197" s="348"/>
      <c r="F197" s="264"/>
      <c r="G197" s="263"/>
      <c r="H197" s="265"/>
      <c r="I197" s="266"/>
      <c r="J197" s="349"/>
    </row>
    <row r="198" spans="1:10" ht="70.5" customHeight="1">
      <c r="A198" s="242" t="s">
        <v>237</v>
      </c>
      <c r="B198" s="334" t="s">
        <v>178</v>
      </c>
      <c r="C198" s="335" t="s">
        <v>203</v>
      </c>
      <c r="D198" s="431">
        <v>3</v>
      </c>
      <c r="E198" s="351"/>
      <c r="F198" s="264"/>
      <c r="G198" s="263"/>
      <c r="H198" s="265"/>
      <c r="I198" s="266"/>
      <c r="J198" s="352"/>
    </row>
    <row r="199" spans="1:10" ht="68.25" customHeight="1">
      <c r="A199" s="242" t="s">
        <v>242</v>
      </c>
      <c r="B199" s="224" t="s">
        <v>219</v>
      </c>
      <c r="C199" s="243" t="s">
        <v>204</v>
      </c>
      <c r="D199" s="429">
        <v>2</v>
      </c>
      <c r="E199" s="348"/>
      <c r="F199" s="264"/>
      <c r="G199" s="263"/>
      <c r="H199" s="265"/>
      <c r="I199" s="266"/>
      <c r="J199" s="349"/>
    </row>
    <row r="200" spans="1:10" ht="63.75" customHeight="1">
      <c r="A200" s="242" t="s">
        <v>243</v>
      </c>
      <c r="B200" s="224" t="s">
        <v>213</v>
      </c>
      <c r="C200" s="243" t="s">
        <v>205</v>
      </c>
      <c r="D200" s="429">
        <v>2</v>
      </c>
      <c r="E200" s="348"/>
      <c r="F200" s="264"/>
      <c r="G200" s="263"/>
      <c r="H200" s="265"/>
      <c r="I200" s="266"/>
      <c r="J200" s="349"/>
    </row>
    <row r="201" spans="1:10" ht="66.75" customHeight="1">
      <c r="A201" s="242" t="s">
        <v>244</v>
      </c>
      <c r="B201" s="224" t="s">
        <v>206</v>
      </c>
      <c r="C201" s="243" t="s">
        <v>207</v>
      </c>
      <c r="D201" s="429">
        <v>1</v>
      </c>
      <c r="E201" s="348"/>
      <c r="F201" s="264"/>
      <c r="G201" s="263"/>
      <c r="H201" s="265"/>
      <c r="I201" s="266"/>
      <c r="J201" s="349"/>
    </row>
    <row r="202" spans="1:10" ht="63.75" customHeight="1">
      <c r="A202" s="242" t="s">
        <v>240</v>
      </c>
      <c r="B202" s="225" t="s">
        <v>208</v>
      </c>
      <c r="C202" s="243" t="s">
        <v>209</v>
      </c>
      <c r="D202" s="432">
        <v>1</v>
      </c>
      <c r="E202" s="348"/>
      <c r="F202" s="264"/>
      <c r="G202" s="263"/>
      <c r="H202" s="265"/>
      <c r="I202" s="266"/>
      <c r="J202" s="353"/>
    </row>
    <row r="203" spans="1:10" ht="109.5" customHeight="1">
      <c r="A203" s="242" t="s">
        <v>241</v>
      </c>
      <c r="B203" s="225" t="s">
        <v>214</v>
      </c>
      <c r="C203" s="244" t="s">
        <v>210</v>
      </c>
      <c r="D203" s="432">
        <v>2</v>
      </c>
      <c r="E203" s="348"/>
      <c r="F203" s="264"/>
      <c r="G203" s="263"/>
      <c r="H203" s="265"/>
      <c r="I203" s="266"/>
      <c r="J203" s="353"/>
    </row>
    <row r="204" spans="1:10" ht="51.75" customHeight="1">
      <c r="A204" s="242" t="s">
        <v>245</v>
      </c>
      <c r="B204" s="226" t="s">
        <v>61</v>
      </c>
      <c r="C204" s="244" t="s">
        <v>211</v>
      </c>
      <c r="D204" s="433">
        <v>20</v>
      </c>
      <c r="E204" s="354"/>
      <c r="F204" s="264"/>
      <c r="G204" s="263"/>
      <c r="H204" s="265"/>
      <c r="I204" s="266"/>
      <c r="J204" s="353"/>
    </row>
    <row r="205" spans="1:10" ht="43.5" customHeight="1">
      <c r="A205" s="242" t="s">
        <v>246</v>
      </c>
      <c r="B205" s="225" t="s">
        <v>19</v>
      </c>
      <c r="C205" s="244" t="s">
        <v>20</v>
      </c>
      <c r="D205" s="432">
        <v>1</v>
      </c>
      <c r="E205" s="354"/>
      <c r="F205" s="264"/>
      <c r="G205" s="263"/>
      <c r="H205" s="265"/>
      <c r="I205" s="266"/>
      <c r="J205" s="353"/>
    </row>
    <row r="206" spans="1:10" ht="159" customHeight="1">
      <c r="A206" s="242" t="s">
        <v>247</v>
      </c>
      <c r="B206" s="225" t="s">
        <v>83</v>
      </c>
      <c r="C206" s="244" t="s">
        <v>222</v>
      </c>
      <c r="D206" s="432">
        <v>1</v>
      </c>
      <c r="E206" s="348"/>
      <c r="F206" s="264"/>
      <c r="G206" s="263"/>
      <c r="H206" s="265"/>
      <c r="I206" s="266"/>
      <c r="J206" s="353"/>
    </row>
    <row r="207" spans="1:10" ht="203.25" customHeight="1">
      <c r="A207" s="242" t="s">
        <v>248</v>
      </c>
      <c r="B207" s="225" t="s">
        <v>84</v>
      </c>
      <c r="C207" s="244" t="s">
        <v>222</v>
      </c>
      <c r="D207" s="432">
        <v>3</v>
      </c>
      <c r="E207" s="348"/>
      <c r="F207" s="264"/>
      <c r="G207" s="263"/>
      <c r="H207" s="265"/>
      <c r="I207" s="266"/>
      <c r="J207" s="353"/>
    </row>
    <row r="208" spans="1:10" ht="170.25" customHeight="1">
      <c r="A208" s="242" t="s">
        <v>249</v>
      </c>
      <c r="B208" s="336" t="s">
        <v>40</v>
      </c>
      <c r="C208" s="337" t="s">
        <v>212</v>
      </c>
      <c r="D208" s="434">
        <v>10</v>
      </c>
      <c r="E208" s="351"/>
      <c r="F208" s="264"/>
      <c r="G208" s="263"/>
      <c r="H208" s="265"/>
      <c r="I208" s="266"/>
      <c r="J208" s="355"/>
    </row>
    <row r="209" spans="1:10" ht="44.25" customHeight="1">
      <c r="A209" s="242" t="s">
        <v>63</v>
      </c>
      <c r="B209" s="225" t="s">
        <v>62</v>
      </c>
      <c r="C209" s="244" t="s">
        <v>211</v>
      </c>
      <c r="D209" s="432">
        <v>6</v>
      </c>
      <c r="E209" s="348"/>
      <c r="F209" s="264"/>
      <c r="G209" s="263"/>
      <c r="H209" s="265"/>
      <c r="I209" s="266"/>
      <c r="J209" s="353"/>
    </row>
    <row r="210" spans="1:10" ht="44.25" customHeight="1">
      <c r="A210" s="242" t="s">
        <v>54</v>
      </c>
      <c r="B210" s="225" t="s">
        <v>270</v>
      </c>
      <c r="C210" s="244" t="s">
        <v>211</v>
      </c>
      <c r="D210" s="432">
        <v>12</v>
      </c>
      <c r="E210" s="348"/>
      <c r="F210" s="264"/>
      <c r="G210" s="263"/>
      <c r="H210" s="265"/>
      <c r="I210" s="266"/>
      <c r="J210" s="353"/>
    </row>
    <row r="211" spans="1:10" ht="172.5" customHeight="1">
      <c r="A211" s="242" t="s">
        <v>55</v>
      </c>
      <c r="B211" s="225" t="s">
        <v>221</v>
      </c>
      <c r="C211" s="244" t="s">
        <v>222</v>
      </c>
      <c r="D211" s="432">
        <v>3</v>
      </c>
      <c r="E211" s="356"/>
      <c r="F211" s="264"/>
      <c r="G211" s="263"/>
      <c r="H211" s="265"/>
      <c r="I211" s="266"/>
      <c r="J211" s="357"/>
    </row>
    <row r="212" spans="1:10" ht="151.5" customHeight="1">
      <c r="A212" s="242" t="s">
        <v>56</v>
      </c>
      <c r="B212" s="225" t="s">
        <v>294</v>
      </c>
      <c r="C212" s="244" t="s">
        <v>222</v>
      </c>
      <c r="D212" s="432">
        <v>25</v>
      </c>
      <c r="E212" s="358"/>
      <c r="F212" s="264"/>
      <c r="G212" s="263"/>
      <c r="H212" s="265"/>
      <c r="I212" s="266"/>
      <c r="J212" s="357"/>
    </row>
    <row r="213" spans="1:10" ht="103.5" customHeight="1">
      <c r="A213" s="242" t="s">
        <v>57</v>
      </c>
      <c r="B213" s="344" t="s">
        <v>9</v>
      </c>
      <c r="C213" s="345" t="s">
        <v>223</v>
      </c>
      <c r="D213" s="431">
        <v>2</v>
      </c>
      <c r="E213" s="359"/>
      <c r="F213" s="264"/>
      <c r="G213" s="263"/>
      <c r="H213" s="265"/>
      <c r="I213" s="266"/>
      <c r="J213" s="355"/>
    </row>
    <row r="214" spans="1:50" s="342" customFormat="1" ht="103.5" customHeight="1">
      <c r="A214" s="242" t="s">
        <v>216</v>
      </c>
      <c r="B214" s="346" t="s">
        <v>28</v>
      </c>
      <c r="C214" s="345" t="s">
        <v>224</v>
      </c>
      <c r="D214" s="431">
        <v>20</v>
      </c>
      <c r="E214" s="359"/>
      <c r="F214" s="264"/>
      <c r="G214" s="263"/>
      <c r="H214" s="265"/>
      <c r="I214" s="266"/>
      <c r="J214" s="357"/>
      <c r="K214" s="396"/>
      <c r="L214" s="396"/>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c r="AO214" s="252"/>
      <c r="AP214" s="252"/>
      <c r="AQ214" s="252"/>
      <c r="AR214" s="252"/>
      <c r="AS214" s="252"/>
      <c r="AT214" s="252"/>
      <c r="AU214" s="252"/>
      <c r="AV214" s="252"/>
      <c r="AW214" s="252"/>
      <c r="AX214" s="343"/>
    </row>
    <row r="215" spans="1:10" ht="25.5" customHeight="1" thickBot="1">
      <c r="A215" s="237"/>
      <c r="B215" s="245"/>
      <c r="C215" s="246"/>
      <c r="D215" s="478" t="s">
        <v>147</v>
      </c>
      <c r="E215" s="479"/>
      <c r="F215" s="338">
        <f>SUM(F190:F214)</f>
        <v>0</v>
      </c>
      <c r="G215" s="339"/>
      <c r="H215" s="340">
        <f>H214+H213+H212+H211+H210+H209+H208+H207+H206+H205+H204+H203+H202+H201+H200+H199+H198+H197+H196+H195+H194+H193+H192+H191+H190</f>
        <v>0</v>
      </c>
      <c r="I215" s="341">
        <f>I214+I213+I212+I211+I210+I209+I208+I207+I206+I205+I204+I203+I202+I201+I200+I199+I198+I197+I196+I195+I194+I193+I192+I191+I190</f>
        <v>0</v>
      </c>
      <c r="J215" s="428"/>
    </row>
    <row r="216" spans="1:10" ht="18.75" customHeight="1">
      <c r="A216" s="80"/>
      <c r="B216" s="34"/>
      <c r="C216" s="14"/>
      <c r="D216" s="15"/>
      <c r="E216" s="53"/>
      <c r="F216" s="53"/>
      <c r="G216" s="54"/>
      <c r="H216" s="53"/>
      <c r="I216" s="53"/>
      <c r="J216" s="122"/>
    </row>
    <row r="217" spans="1:10" ht="64.5" customHeight="1">
      <c r="A217" s="121"/>
      <c r="B217" s="480" t="s">
        <v>141</v>
      </c>
      <c r="C217" s="481"/>
      <c r="D217" s="481"/>
      <c r="E217" s="481"/>
      <c r="F217" s="481"/>
      <c r="G217" s="481"/>
      <c r="H217" s="481"/>
      <c r="I217" s="482"/>
      <c r="J217" s="18"/>
    </row>
    <row r="218" spans="1:10" ht="12.75">
      <c r="A218" s="121"/>
      <c r="B218" s="123"/>
      <c r="C218" s="124"/>
      <c r="D218" s="125"/>
      <c r="E218" s="126"/>
      <c r="F218" s="126"/>
      <c r="G218" s="127"/>
      <c r="H218" s="128"/>
      <c r="I218" s="128"/>
      <c r="J218" s="13"/>
    </row>
    <row r="219" spans="1:10" ht="46.5" customHeight="1">
      <c r="A219" s="80"/>
      <c r="B219" s="483" t="s">
        <v>164</v>
      </c>
      <c r="C219" s="484"/>
      <c r="D219" s="484"/>
      <c r="E219" s="484"/>
      <c r="F219" s="484"/>
      <c r="G219" s="484"/>
      <c r="H219" s="484"/>
      <c r="I219" s="485"/>
      <c r="J219" s="6"/>
    </row>
    <row r="220" spans="1:10" ht="39.75" customHeight="1" thickBot="1">
      <c r="A220" s="80"/>
      <c r="B220" s="129"/>
      <c r="C220" s="90"/>
      <c r="D220" s="91"/>
      <c r="E220" s="4"/>
      <c r="F220" s="4"/>
      <c r="G220" s="5"/>
      <c r="H220" s="4"/>
      <c r="I220" s="4"/>
      <c r="J220" s="253"/>
    </row>
    <row r="221" spans="1:10" ht="24.75" customHeight="1">
      <c r="A221" s="80"/>
      <c r="B221" s="415" t="s">
        <v>267</v>
      </c>
      <c r="C221" s="90"/>
      <c r="D221" s="130"/>
      <c r="E221" s="131"/>
      <c r="F221" s="131"/>
      <c r="G221" s="133"/>
      <c r="H221" s="131"/>
      <c r="I221" s="131"/>
      <c r="J221" s="389"/>
    </row>
    <row r="222" spans="1:10" ht="38.25" customHeight="1">
      <c r="A222" s="80"/>
      <c r="B222" s="77" t="s">
        <v>329</v>
      </c>
      <c r="C222" s="20" t="s">
        <v>146</v>
      </c>
      <c r="D222" s="57" t="s">
        <v>228</v>
      </c>
      <c r="E222" s="22" t="s">
        <v>227</v>
      </c>
      <c r="F222" s="23" t="s">
        <v>144</v>
      </c>
      <c r="G222" s="216" t="s">
        <v>148</v>
      </c>
      <c r="H222" s="23" t="s">
        <v>145</v>
      </c>
      <c r="I222" s="23" t="s">
        <v>143</v>
      </c>
      <c r="J222" s="23" t="s">
        <v>321</v>
      </c>
    </row>
    <row r="223" spans="1:10" ht="60">
      <c r="A223" s="62" t="s">
        <v>229</v>
      </c>
      <c r="B223" s="325" t="s">
        <v>284</v>
      </c>
      <c r="C223" s="92" t="s">
        <v>75</v>
      </c>
      <c r="D223" s="134">
        <v>12</v>
      </c>
      <c r="E223" s="135"/>
      <c r="F223" s="135"/>
      <c r="G223" s="136"/>
      <c r="H223" s="135"/>
      <c r="I223" s="135"/>
      <c r="J223" s="137"/>
    </row>
    <row r="224" spans="1:10" ht="15.75" customHeight="1">
      <c r="A224" s="62" t="s">
        <v>230</v>
      </c>
      <c r="B224" s="326" t="s">
        <v>285</v>
      </c>
      <c r="C224" s="62" t="s">
        <v>75</v>
      </c>
      <c r="D224" s="138">
        <v>14</v>
      </c>
      <c r="E224" s="139"/>
      <c r="F224" s="135"/>
      <c r="G224" s="136"/>
      <c r="H224" s="135"/>
      <c r="I224" s="135"/>
      <c r="J224" s="137"/>
    </row>
    <row r="225" spans="1:10" ht="15.75" customHeight="1">
      <c r="A225" s="62" t="s">
        <v>231</v>
      </c>
      <c r="B225" s="327" t="s">
        <v>286</v>
      </c>
      <c r="C225" s="62" t="s">
        <v>75</v>
      </c>
      <c r="D225" s="138">
        <v>5</v>
      </c>
      <c r="E225" s="139"/>
      <c r="F225" s="135"/>
      <c r="G225" s="136"/>
      <c r="H225" s="135"/>
      <c r="I225" s="135"/>
      <c r="J225" s="137"/>
    </row>
    <row r="226" spans="1:10" ht="19.5" customHeight="1">
      <c r="A226" s="62" t="s">
        <v>232</v>
      </c>
      <c r="B226" s="327" t="s">
        <v>287</v>
      </c>
      <c r="C226" s="62" t="s">
        <v>75</v>
      </c>
      <c r="D226" s="138">
        <v>20</v>
      </c>
      <c r="E226" s="139"/>
      <c r="F226" s="135"/>
      <c r="G226" s="136"/>
      <c r="H226" s="135"/>
      <c r="I226" s="135"/>
      <c r="J226" s="137"/>
    </row>
    <row r="227" spans="1:10" ht="12.75" customHeight="1">
      <c r="A227" s="62" t="s">
        <v>233</v>
      </c>
      <c r="B227" s="327" t="s">
        <v>288</v>
      </c>
      <c r="C227" s="62" t="s">
        <v>75</v>
      </c>
      <c r="D227" s="138">
        <v>6</v>
      </c>
      <c r="E227" s="139"/>
      <c r="F227" s="135"/>
      <c r="G227" s="136"/>
      <c r="H227" s="135"/>
      <c r="I227" s="135"/>
      <c r="J227" s="137"/>
    </row>
    <row r="228" spans="1:10" ht="16.5" customHeight="1">
      <c r="A228" s="62" t="s">
        <v>234</v>
      </c>
      <c r="B228" s="327" t="s">
        <v>289</v>
      </c>
      <c r="C228" s="62" t="s">
        <v>75</v>
      </c>
      <c r="D228" s="138">
        <v>1</v>
      </c>
      <c r="E228" s="139"/>
      <c r="F228" s="135"/>
      <c r="G228" s="136"/>
      <c r="H228" s="135"/>
      <c r="I228" s="135"/>
      <c r="J228" s="137"/>
    </row>
    <row r="229" spans="1:10" ht="60">
      <c r="A229" s="62" t="s">
        <v>235</v>
      </c>
      <c r="B229" s="327" t="s">
        <v>290</v>
      </c>
      <c r="C229" s="62" t="s">
        <v>75</v>
      </c>
      <c r="D229" s="138">
        <v>4</v>
      </c>
      <c r="E229" s="139"/>
      <c r="F229" s="135"/>
      <c r="G229" s="136"/>
      <c r="H229" s="135"/>
      <c r="I229" s="135"/>
      <c r="J229" s="137"/>
    </row>
    <row r="230" spans="1:10" ht="15">
      <c r="A230" s="62" t="s">
        <v>236</v>
      </c>
      <c r="B230" s="327" t="s">
        <v>291</v>
      </c>
      <c r="C230" s="62" t="s">
        <v>75</v>
      </c>
      <c r="D230" s="138">
        <v>20</v>
      </c>
      <c r="E230" s="139"/>
      <c r="F230" s="135"/>
      <c r="G230" s="136"/>
      <c r="H230" s="135"/>
      <c r="I230" s="135"/>
      <c r="J230" s="137"/>
    </row>
    <row r="231" spans="1:10" ht="18" customHeight="1">
      <c r="A231" s="62" t="s">
        <v>237</v>
      </c>
      <c r="B231" s="327" t="s">
        <v>292</v>
      </c>
      <c r="C231" s="62" t="s">
        <v>75</v>
      </c>
      <c r="D231" s="138">
        <v>15</v>
      </c>
      <c r="E231" s="139"/>
      <c r="F231" s="135"/>
      <c r="G231" s="136"/>
      <c r="H231" s="135"/>
      <c r="I231" s="135"/>
      <c r="J231" s="137"/>
    </row>
    <row r="232" spans="1:10" ht="18" customHeight="1">
      <c r="A232" s="62" t="s">
        <v>242</v>
      </c>
      <c r="B232" s="327" t="s">
        <v>293</v>
      </c>
      <c r="C232" s="62" t="s">
        <v>75</v>
      </c>
      <c r="D232" s="138">
        <v>6</v>
      </c>
      <c r="E232" s="139"/>
      <c r="F232" s="135"/>
      <c r="G232" s="136"/>
      <c r="H232" s="135"/>
      <c r="I232" s="135"/>
      <c r="J232" s="141"/>
    </row>
    <row r="233" spans="1:10" ht="63" customHeight="1">
      <c r="A233" s="62" t="s">
        <v>243</v>
      </c>
      <c r="B233" s="328" t="s">
        <v>190</v>
      </c>
      <c r="C233" s="62" t="s">
        <v>107</v>
      </c>
      <c r="D233" s="138">
        <v>1</v>
      </c>
      <c r="E233" s="139"/>
      <c r="F233" s="135"/>
      <c r="G233" s="136"/>
      <c r="H233" s="135"/>
      <c r="I233" s="135"/>
      <c r="J233" s="31"/>
    </row>
    <row r="234" spans="1:10" ht="45">
      <c r="A234" s="62" t="s">
        <v>244</v>
      </c>
      <c r="B234" s="328" t="s">
        <v>99</v>
      </c>
      <c r="C234" s="62" t="s">
        <v>106</v>
      </c>
      <c r="D234" s="59">
        <v>1</v>
      </c>
      <c r="E234" s="140"/>
      <c r="F234" s="135"/>
      <c r="G234" s="136"/>
      <c r="H234" s="135"/>
      <c r="I234" s="135"/>
      <c r="J234" s="31"/>
    </row>
    <row r="235" spans="1:10" ht="76.5" customHeight="1">
      <c r="A235" s="62" t="s">
        <v>240</v>
      </c>
      <c r="B235" s="329" t="s">
        <v>100</v>
      </c>
      <c r="C235" s="62" t="s">
        <v>67</v>
      </c>
      <c r="D235" s="142">
        <v>3</v>
      </c>
      <c r="E235" s="143"/>
      <c r="F235" s="135"/>
      <c r="G235" s="136"/>
      <c r="H235" s="135"/>
      <c r="I235" s="135"/>
      <c r="J235" s="31"/>
    </row>
    <row r="236" spans="1:10" ht="47.25">
      <c r="A236" s="62" t="s">
        <v>241</v>
      </c>
      <c r="B236" s="329" t="s">
        <v>184</v>
      </c>
      <c r="C236" s="62" t="s">
        <v>69</v>
      </c>
      <c r="D236" s="142">
        <v>1</v>
      </c>
      <c r="E236" s="143"/>
      <c r="F236" s="135"/>
      <c r="G236" s="136"/>
      <c r="H236" s="135"/>
      <c r="I236" s="135"/>
      <c r="J236" s="31"/>
    </row>
    <row r="237" spans="1:10" ht="34.5" customHeight="1">
      <c r="A237" s="62" t="s">
        <v>245</v>
      </c>
      <c r="B237" s="330" t="s">
        <v>185</v>
      </c>
      <c r="C237" s="62" t="s">
        <v>68</v>
      </c>
      <c r="D237" s="142">
        <v>2</v>
      </c>
      <c r="E237" s="143"/>
      <c r="F237" s="135"/>
      <c r="G237" s="136"/>
      <c r="H237" s="135"/>
      <c r="I237" s="135"/>
      <c r="J237" s="31"/>
    </row>
    <row r="238" spans="1:10" ht="43.5" customHeight="1">
      <c r="A238" s="62" t="s">
        <v>246</v>
      </c>
      <c r="B238" s="327" t="s">
        <v>186</v>
      </c>
      <c r="C238" s="62" t="s">
        <v>132</v>
      </c>
      <c r="D238" s="59">
        <v>5</v>
      </c>
      <c r="E238" s="140"/>
      <c r="F238" s="135"/>
      <c r="G238" s="136"/>
      <c r="H238" s="135"/>
      <c r="I238" s="135"/>
      <c r="J238" s="170"/>
    </row>
    <row r="239" spans="1:10" ht="30.75" customHeight="1">
      <c r="A239" s="62" t="s">
        <v>247</v>
      </c>
      <c r="B239" s="331" t="s">
        <v>80</v>
      </c>
      <c r="C239" s="62" t="s">
        <v>133</v>
      </c>
      <c r="D239" s="59">
        <v>100</v>
      </c>
      <c r="E239" s="140"/>
      <c r="F239" s="135"/>
      <c r="G239" s="136"/>
      <c r="H239" s="135"/>
      <c r="I239" s="135"/>
      <c r="J239" s="31"/>
    </row>
    <row r="240" spans="1:10" ht="93" customHeight="1">
      <c r="A240" s="62" t="s">
        <v>248</v>
      </c>
      <c r="B240" s="332" t="s">
        <v>187</v>
      </c>
      <c r="C240" s="119" t="s">
        <v>108</v>
      </c>
      <c r="D240" s="142">
        <v>6</v>
      </c>
      <c r="E240" s="143"/>
      <c r="F240" s="135"/>
      <c r="G240" s="136"/>
      <c r="H240" s="135"/>
      <c r="I240" s="135"/>
      <c r="J240" s="31"/>
    </row>
    <row r="241" spans="1:10" ht="93" customHeight="1">
      <c r="A241" s="62" t="s">
        <v>249</v>
      </c>
      <c r="B241" s="332" t="s">
        <v>188</v>
      </c>
      <c r="C241" s="283" t="s">
        <v>108</v>
      </c>
      <c r="D241" s="142">
        <v>2</v>
      </c>
      <c r="E241" s="143"/>
      <c r="F241" s="135"/>
      <c r="G241" s="136"/>
      <c r="H241" s="135"/>
      <c r="I241" s="135"/>
      <c r="J241" s="31"/>
    </row>
    <row r="242" spans="1:10" ht="45">
      <c r="A242" s="62" t="s">
        <v>63</v>
      </c>
      <c r="B242" s="332" t="s">
        <v>189</v>
      </c>
      <c r="C242" s="62" t="s">
        <v>74</v>
      </c>
      <c r="D242" s="59">
        <v>2</v>
      </c>
      <c r="E242" s="140"/>
      <c r="F242" s="139"/>
      <c r="G242" s="376"/>
      <c r="H242" s="139"/>
      <c r="I242" s="139"/>
      <c r="J242" s="31"/>
    </row>
    <row r="243" spans="1:10" ht="48" customHeight="1">
      <c r="A243" s="62" t="s">
        <v>54</v>
      </c>
      <c r="B243" s="222" t="s">
        <v>82</v>
      </c>
      <c r="C243" s="62" t="s">
        <v>81</v>
      </c>
      <c r="D243" s="59">
        <v>2</v>
      </c>
      <c r="E243" s="140"/>
      <c r="F243" s="139"/>
      <c r="G243" s="376"/>
      <c r="H243" s="139"/>
      <c r="I243" s="139"/>
      <c r="J243" s="31"/>
    </row>
    <row r="244" spans="1:10" ht="20.25" customHeight="1" thickBot="1">
      <c r="A244" s="88"/>
      <c r="B244" s="174"/>
      <c r="C244" s="88"/>
      <c r="D244" s="461" t="s">
        <v>147</v>
      </c>
      <c r="E244" s="462"/>
      <c r="F244" s="372">
        <f>F243+F242+F241+F240+F239+F238+F237+F236+F235+F234+F233+F232+F231+F230+F229+F228+F227+F226+F225+F224+F223</f>
        <v>0</v>
      </c>
      <c r="G244" s="373"/>
      <c r="H244" s="374">
        <f>H243+H242+H241+H240+H239+H238+H237+H236+H235+H234+H233+H232+H231+H230+H229+H228+H227+H226+H225+H224+H223</f>
        <v>0</v>
      </c>
      <c r="I244" s="375">
        <f>I243+I242+I241+I240+I239+I238+I237+I236+I235+I234+I233+I232+I231+I230+I229+I228+I227+I226+I225+I224+I223</f>
        <v>0</v>
      </c>
      <c r="J244" s="297"/>
    </row>
    <row r="245" spans="1:10" ht="18" customHeight="1">
      <c r="A245" s="88"/>
      <c r="B245" s="174"/>
      <c r="C245" s="88"/>
      <c r="D245" s="256"/>
      <c r="E245" s="255"/>
      <c r="F245" s="250"/>
      <c r="G245" s="251"/>
      <c r="H245" s="250"/>
      <c r="I245" s="250"/>
      <c r="J245" s="67"/>
    </row>
    <row r="246" spans="1:10" ht="19.5" customHeight="1">
      <c r="A246" s="88"/>
      <c r="B246" s="89"/>
      <c r="C246" s="14"/>
      <c r="D246" s="15"/>
      <c r="E246" s="53"/>
      <c r="F246" s="53"/>
      <c r="G246" s="54"/>
      <c r="H246" s="53"/>
      <c r="I246" s="53"/>
      <c r="J246" s="13"/>
    </row>
    <row r="247" spans="1:10" ht="36" customHeight="1">
      <c r="A247" s="80"/>
      <c r="B247" s="412" t="s">
        <v>180</v>
      </c>
      <c r="C247" s="90"/>
      <c r="D247" s="91"/>
      <c r="E247" s="4"/>
      <c r="F247" s="4"/>
      <c r="G247" s="5"/>
      <c r="H247" s="4"/>
      <c r="I247" s="4"/>
      <c r="J247" s="41"/>
    </row>
    <row r="248" spans="1:10" ht="49.5" customHeight="1">
      <c r="A248" s="77" t="s">
        <v>328</v>
      </c>
      <c r="B248" s="77" t="s">
        <v>329</v>
      </c>
      <c r="C248" s="20" t="s">
        <v>146</v>
      </c>
      <c r="D248" s="57" t="s">
        <v>228</v>
      </c>
      <c r="E248" s="22" t="s">
        <v>227</v>
      </c>
      <c r="F248" s="23" t="s">
        <v>144</v>
      </c>
      <c r="G248" s="216" t="s">
        <v>148</v>
      </c>
      <c r="H248" s="23" t="s">
        <v>145</v>
      </c>
      <c r="I248" s="23" t="s">
        <v>143</v>
      </c>
      <c r="J248" s="23" t="s">
        <v>321</v>
      </c>
    </row>
    <row r="249" spans="1:10" ht="60" customHeight="1">
      <c r="A249" s="78" t="s">
        <v>229</v>
      </c>
      <c r="B249" s="26" t="s">
        <v>23</v>
      </c>
      <c r="C249" s="62" t="s">
        <v>52</v>
      </c>
      <c r="D249" s="27">
        <v>120</v>
      </c>
      <c r="E249" s="28"/>
      <c r="F249" s="28"/>
      <c r="G249" s="95"/>
      <c r="H249" s="28"/>
      <c r="I249" s="28"/>
      <c r="J249" s="31"/>
    </row>
    <row r="250" spans="1:10" ht="69" customHeight="1">
      <c r="A250" s="78" t="s">
        <v>230</v>
      </c>
      <c r="B250" s="26" t="s">
        <v>165</v>
      </c>
      <c r="C250" s="62" t="s">
        <v>78</v>
      </c>
      <c r="D250" s="27">
        <v>120</v>
      </c>
      <c r="E250" s="28"/>
      <c r="F250" s="28"/>
      <c r="G250" s="95"/>
      <c r="H250" s="28"/>
      <c r="I250" s="28"/>
      <c r="J250" s="31"/>
    </row>
    <row r="251" spans="1:10" ht="78" customHeight="1">
      <c r="A251" s="78" t="s">
        <v>231</v>
      </c>
      <c r="B251" s="26" t="s">
        <v>166</v>
      </c>
      <c r="C251" s="62" t="s">
        <v>78</v>
      </c>
      <c r="D251" s="27">
        <v>40</v>
      </c>
      <c r="E251" s="28"/>
      <c r="F251" s="28"/>
      <c r="G251" s="95"/>
      <c r="H251" s="28"/>
      <c r="I251" s="28"/>
      <c r="J251" s="31"/>
    </row>
    <row r="252" spans="1:10" ht="100.5" customHeight="1">
      <c r="A252" s="78" t="s">
        <v>232</v>
      </c>
      <c r="B252" s="26" t="s">
        <v>167</v>
      </c>
      <c r="C252" s="62" t="s">
        <v>131</v>
      </c>
      <c r="D252" s="27">
        <v>20</v>
      </c>
      <c r="E252" s="28"/>
      <c r="F252" s="28"/>
      <c r="G252" s="95"/>
      <c r="H252" s="28"/>
      <c r="I252" s="28"/>
      <c r="J252" s="31"/>
    </row>
    <row r="253" spans="1:10" ht="40.5" customHeight="1">
      <c r="A253" s="78" t="s">
        <v>233</v>
      </c>
      <c r="B253" s="227" t="s">
        <v>29</v>
      </c>
      <c r="C253" s="62" t="s">
        <v>156</v>
      </c>
      <c r="D253" s="27">
        <v>5</v>
      </c>
      <c r="E253" s="28"/>
      <c r="F253" s="28"/>
      <c r="G253" s="95"/>
      <c r="H253" s="28"/>
      <c r="I253" s="28"/>
      <c r="J253" s="31"/>
    </row>
    <row r="254" spans="1:10" ht="27" customHeight="1">
      <c r="A254" s="78" t="s">
        <v>234</v>
      </c>
      <c r="B254" s="26" t="s">
        <v>15</v>
      </c>
      <c r="C254" s="62" t="s">
        <v>38</v>
      </c>
      <c r="D254" s="27">
        <v>50</v>
      </c>
      <c r="E254" s="28"/>
      <c r="F254" s="28"/>
      <c r="G254" s="95"/>
      <c r="H254" s="28"/>
      <c r="I254" s="28"/>
      <c r="J254" s="31"/>
    </row>
    <row r="255" spans="1:10" ht="24.75" customHeight="1">
      <c r="A255" s="78" t="s">
        <v>235</v>
      </c>
      <c r="B255" s="26" t="s">
        <v>157</v>
      </c>
      <c r="C255" s="62" t="s">
        <v>38</v>
      </c>
      <c r="D255" s="27">
        <v>210</v>
      </c>
      <c r="E255" s="28"/>
      <c r="F255" s="28"/>
      <c r="G255" s="95"/>
      <c r="H255" s="28"/>
      <c r="I255" s="28"/>
      <c r="J255" s="31"/>
    </row>
    <row r="256" spans="1:10" ht="21.75" customHeight="1">
      <c r="A256" s="78" t="s">
        <v>236</v>
      </c>
      <c r="B256" s="26" t="s">
        <v>158</v>
      </c>
      <c r="C256" s="62" t="s">
        <v>38</v>
      </c>
      <c r="D256" s="27">
        <v>20</v>
      </c>
      <c r="E256" s="28"/>
      <c r="F256" s="28"/>
      <c r="G256" s="95"/>
      <c r="H256" s="28"/>
      <c r="I256" s="28"/>
      <c r="J256" s="31"/>
    </row>
    <row r="257" spans="1:10" ht="21.75" customHeight="1">
      <c r="A257" s="78" t="s">
        <v>237</v>
      </c>
      <c r="B257" s="26" t="s">
        <v>119</v>
      </c>
      <c r="C257" s="62" t="s">
        <v>238</v>
      </c>
      <c r="D257" s="27">
        <v>72</v>
      </c>
      <c r="E257" s="28"/>
      <c r="F257" s="28"/>
      <c r="G257" s="95"/>
      <c r="H257" s="28"/>
      <c r="I257" s="28"/>
      <c r="J257" s="31"/>
    </row>
    <row r="258" spans="1:10" ht="21.75" customHeight="1">
      <c r="A258" s="78" t="s">
        <v>242</v>
      </c>
      <c r="B258" s="26" t="s">
        <v>46</v>
      </c>
      <c r="C258" s="62" t="s">
        <v>238</v>
      </c>
      <c r="D258" s="27">
        <v>72</v>
      </c>
      <c r="E258" s="28"/>
      <c r="F258" s="28"/>
      <c r="G258" s="95"/>
      <c r="H258" s="28"/>
      <c r="I258" s="28"/>
      <c r="J258" s="31"/>
    </row>
    <row r="259" spans="1:10" ht="18" customHeight="1">
      <c r="A259" s="78" t="s">
        <v>243</v>
      </c>
      <c r="B259" s="26" t="s">
        <v>159</v>
      </c>
      <c r="C259" s="62" t="s">
        <v>74</v>
      </c>
      <c r="D259" s="27">
        <v>120</v>
      </c>
      <c r="E259" s="28"/>
      <c r="F259" s="28"/>
      <c r="G259" s="95"/>
      <c r="H259" s="28"/>
      <c r="I259" s="28"/>
      <c r="J259" s="31"/>
    </row>
    <row r="260" spans="1:10" ht="17.25" customHeight="1">
      <c r="A260" s="78" t="s">
        <v>244</v>
      </c>
      <c r="B260" s="26" t="s">
        <v>352</v>
      </c>
      <c r="C260" s="62" t="s">
        <v>353</v>
      </c>
      <c r="D260" s="27">
        <v>10</v>
      </c>
      <c r="E260" s="28"/>
      <c r="F260" s="28"/>
      <c r="G260" s="95"/>
      <c r="H260" s="28"/>
      <c r="I260" s="28"/>
      <c r="J260" s="31"/>
    </row>
    <row r="261" spans="1:10" ht="20.25" customHeight="1">
      <c r="A261" s="78" t="s">
        <v>240</v>
      </c>
      <c r="B261" s="26" t="s">
        <v>41</v>
      </c>
      <c r="C261" s="62" t="s">
        <v>71</v>
      </c>
      <c r="D261" s="27">
        <v>5</v>
      </c>
      <c r="E261" s="28"/>
      <c r="F261" s="28"/>
      <c r="G261" s="95"/>
      <c r="H261" s="28"/>
      <c r="I261" s="28"/>
      <c r="J261" s="31"/>
    </row>
    <row r="262" spans="1:10" ht="21" customHeight="1">
      <c r="A262" s="78" t="s">
        <v>241</v>
      </c>
      <c r="B262" s="26" t="s">
        <v>160</v>
      </c>
      <c r="C262" s="62" t="s">
        <v>71</v>
      </c>
      <c r="D262" s="27">
        <v>1</v>
      </c>
      <c r="E262" s="28"/>
      <c r="F262" s="28"/>
      <c r="G262" s="95"/>
      <c r="H262" s="28"/>
      <c r="I262" s="28"/>
      <c r="J262" s="170"/>
    </row>
    <row r="263" spans="1:10" ht="19.5" customHeight="1">
      <c r="A263" s="78" t="s">
        <v>245</v>
      </c>
      <c r="B263" s="26" t="s">
        <v>30</v>
      </c>
      <c r="C263" s="62" t="s">
        <v>71</v>
      </c>
      <c r="D263" s="27">
        <v>120</v>
      </c>
      <c r="E263" s="69"/>
      <c r="F263" s="69"/>
      <c r="G263" s="120"/>
      <c r="H263" s="69"/>
      <c r="I263" s="69"/>
      <c r="J263" s="269"/>
    </row>
    <row r="264" spans="1:10" ht="19.5" customHeight="1" thickBot="1">
      <c r="A264" s="78" t="s">
        <v>246</v>
      </c>
      <c r="B264" s="26" t="s">
        <v>130</v>
      </c>
      <c r="C264" s="62" t="s">
        <v>71</v>
      </c>
      <c r="D264" s="68">
        <v>60</v>
      </c>
      <c r="E264" s="69"/>
      <c r="F264" s="69"/>
      <c r="G264" s="120"/>
      <c r="H264" s="69"/>
      <c r="I264" s="69"/>
      <c r="J264" s="229"/>
    </row>
    <row r="265" spans="1:10" ht="18.75" customHeight="1" thickBot="1">
      <c r="A265" s="80"/>
      <c r="B265" s="89"/>
      <c r="C265" s="88"/>
      <c r="D265" s="463" t="s">
        <v>147</v>
      </c>
      <c r="E265" s="464"/>
      <c r="F265" s="205">
        <f>SUM(F249:F264)</f>
        <v>0</v>
      </c>
      <c r="G265" s="306"/>
      <c r="H265" s="207">
        <f>SUM(H249:H264)</f>
        <v>0</v>
      </c>
      <c r="I265" s="206">
        <f>SUM(I249:I264)</f>
        <v>0</v>
      </c>
      <c r="J265" s="191"/>
    </row>
    <row r="266" spans="1:10" ht="19.5" customHeight="1">
      <c r="A266" s="80"/>
      <c r="B266" s="89"/>
      <c r="C266" s="88"/>
      <c r="D266" s="49"/>
      <c r="E266" s="49"/>
      <c r="F266" s="64"/>
      <c r="G266" s="145"/>
      <c r="H266" s="66"/>
      <c r="I266" s="64"/>
      <c r="J266" s="13"/>
    </row>
    <row r="267" spans="1:10" ht="0.75" customHeight="1" thickBot="1">
      <c r="A267" s="80"/>
      <c r="B267" s="89"/>
      <c r="C267" s="88"/>
      <c r="D267" s="49"/>
      <c r="E267" s="49"/>
      <c r="F267" s="64"/>
      <c r="G267" s="145"/>
      <c r="H267" s="66"/>
      <c r="I267" s="64"/>
      <c r="J267" s="253"/>
    </row>
    <row r="268" spans="1:10" ht="26.25" customHeight="1">
      <c r="A268" s="80"/>
      <c r="B268" s="415" t="s">
        <v>181</v>
      </c>
      <c r="C268" s="14"/>
      <c r="D268" s="15"/>
      <c r="E268" s="53"/>
      <c r="F268" s="53"/>
      <c r="G268" s="144"/>
      <c r="H268" s="53"/>
      <c r="I268" s="53"/>
      <c r="J268" s="276"/>
    </row>
    <row r="269" spans="1:10" ht="37.5" customHeight="1">
      <c r="A269" s="80" t="s">
        <v>111</v>
      </c>
      <c r="B269" s="77" t="s">
        <v>329</v>
      </c>
      <c r="C269" s="20" t="s">
        <v>146</v>
      </c>
      <c r="D269" s="57" t="s">
        <v>228</v>
      </c>
      <c r="E269" s="22" t="s">
        <v>227</v>
      </c>
      <c r="F269" s="23" t="s">
        <v>144</v>
      </c>
      <c r="G269" s="216" t="s">
        <v>148</v>
      </c>
      <c r="H269" s="23" t="s">
        <v>145</v>
      </c>
      <c r="I269" s="23" t="s">
        <v>143</v>
      </c>
      <c r="J269" s="23" t="s">
        <v>321</v>
      </c>
    </row>
    <row r="270" spans="1:10" ht="19.5" customHeight="1">
      <c r="A270" s="78" t="s">
        <v>229</v>
      </c>
      <c r="B270" s="85" t="s">
        <v>129</v>
      </c>
      <c r="C270" s="146" t="s">
        <v>71</v>
      </c>
      <c r="D270" s="147">
        <v>480</v>
      </c>
      <c r="E270" s="148"/>
      <c r="F270" s="149"/>
      <c r="G270" s="150"/>
      <c r="H270" s="149"/>
      <c r="I270" s="149"/>
      <c r="J270" s="151"/>
    </row>
    <row r="271" spans="1:10" ht="19.5" customHeight="1">
      <c r="A271" s="78" t="s">
        <v>230</v>
      </c>
      <c r="B271" s="26" t="s">
        <v>128</v>
      </c>
      <c r="C271" s="146" t="s">
        <v>71</v>
      </c>
      <c r="D271" s="147">
        <v>700</v>
      </c>
      <c r="E271" s="148"/>
      <c r="F271" s="149"/>
      <c r="G271" s="150"/>
      <c r="H271" s="149"/>
      <c r="I271" s="149"/>
      <c r="J271" s="151"/>
    </row>
    <row r="272" spans="1:10" ht="19.5" customHeight="1">
      <c r="A272" s="78" t="s">
        <v>231</v>
      </c>
      <c r="B272" s="26" t="s">
        <v>127</v>
      </c>
      <c r="C272" s="146" t="s">
        <v>71</v>
      </c>
      <c r="D272" s="147">
        <v>1000</v>
      </c>
      <c r="E272" s="148"/>
      <c r="F272" s="149"/>
      <c r="G272" s="150"/>
      <c r="H272" s="149"/>
      <c r="I272" s="149"/>
      <c r="J272" s="151"/>
    </row>
    <row r="273" spans="1:10" ht="19.5" customHeight="1">
      <c r="A273" s="78" t="s">
        <v>232</v>
      </c>
      <c r="B273" s="26" t="s">
        <v>126</v>
      </c>
      <c r="C273" s="146" t="s">
        <v>71</v>
      </c>
      <c r="D273" s="147">
        <v>1200</v>
      </c>
      <c r="E273" s="148"/>
      <c r="F273" s="149"/>
      <c r="G273" s="150"/>
      <c r="H273" s="149"/>
      <c r="I273" s="149"/>
      <c r="J273" s="151"/>
    </row>
    <row r="274" spans="1:10" ht="19.5" customHeight="1">
      <c r="A274" s="78" t="s">
        <v>233</v>
      </c>
      <c r="B274" s="26" t="s">
        <v>118</v>
      </c>
      <c r="C274" s="146" t="s">
        <v>71</v>
      </c>
      <c r="D274" s="147">
        <v>6000</v>
      </c>
      <c r="E274" s="148"/>
      <c r="F274" s="149"/>
      <c r="G274" s="150"/>
      <c r="H274" s="149"/>
      <c r="I274" s="149"/>
      <c r="J274" s="151"/>
    </row>
    <row r="275" spans="1:10" ht="19.5" customHeight="1">
      <c r="A275" s="78" t="s">
        <v>234</v>
      </c>
      <c r="B275" s="26" t="s">
        <v>122</v>
      </c>
      <c r="C275" s="146" t="s">
        <v>71</v>
      </c>
      <c r="D275" s="147">
        <v>600</v>
      </c>
      <c r="E275" s="148"/>
      <c r="F275" s="149"/>
      <c r="G275" s="150"/>
      <c r="H275" s="149"/>
      <c r="I275" s="149"/>
      <c r="J275" s="151"/>
    </row>
    <row r="276" spans="1:10" ht="19.5" customHeight="1">
      <c r="A276" s="78" t="s">
        <v>235</v>
      </c>
      <c r="B276" s="33" t="s">
        <v>39</v>
      </c>
      <c r="C276" s="146" t="s">
        <v>71</v>
      </c>
      <c r="D276" s="147">
        <v>10</v>
      </c>
      <c r="E276" s="148"/>
      <c r="F276" s="149"/>
      <c r="G276" s="152"/>
      <c r="H276" s="149"/>
      <c r="I276" s="149"/>
      <c r="J276" s="151"/>
    </row>
    <row r="277" spans="1:10" ht="18.75" customHeight="1">
      <c r="A277" s="78" t="s">
        <v>236</v>
      </c>
      <c r="B277" s="33" t="s">
        <v>314</v>
      </c>
      <c r="C277" s="146" t="s">
        <v>71</v>
      </c>
      <c r="D277" s="147">
        <v>10</v>
      </c>
      <c r="E277" s="148"/>
      <c r="F277" s="149"/>
      <c r="G277" s="152"/>
      <c r="H277" s="149"/>
      <c r="I277" s="149"/>
      <c r="J277" s="230"/>
    </row>
    <row r="278" spans="1:10" ht="21.75" customHeight="1">
      <c r="A278" s="78" t="s">
        <v>237</v>
      </c>
      <c r="B278" s="33" t="s">
        <v>120</v>
      </c>
      <c r="C278" s="146" t="s">
        <v>71</v>
      </c>
      <c r="D278" s="147">
        <v>10</v>
      </c>
      <c r="E278" s="148"/>
      <c r="F278" s="149"/>
      <c r="G278" s="152"/>
      <c r="H278" s="149"/>
      <c r="I278" s="149"/>
      <c r="J278" s="270"/>
    </row>
    <row r="279" spans="1:10" ht="21.75" customHeight="1">
      <c r="A279" s="83" t="s">
        <v>242</v>
      </c>
      <c r="B279" s="74" t="s">
        <v>309</v>
      </c>
      <c r="C279" s="384" t="s">
        <v>71</v>
      </c>
      <c r="D279" s="212">
        <v>10</v>
      </c>
      <c r="E279" s="213"/>
      <c r="F279" s="214"/>
      <c r="G279" s="215"/>
      <c r="H279" s="214"/>
      <c r="I279" s="214"/>
      <c r="J279" s="386"/>
    </row>
    <row r="280" spans="1:10" ht="21.75" customHeight="1">
      <c r="A280" s="78" t="s">
        <v>243</v>
      </c>
      <c r="B280" s="33" t="s">
        <v>250</v>
      </c>
      <c r="C280" s="146" t="s">
        <v>71</v>
      </c>
      <c r="D280" s="147">
        <v>1200</v>
      </c>
      <c r="E280" s="148"/>
      <c r="F280" s="148"/>
      <c r="G280" s="152"/>
      <c r="H280" s="148"/>
      <c r="I280" s="148"/>
      <c r="J280" s="386"/>
    </row>
    <row r="281" spans="1:10" ht="21.75" customHeight="1">
      <c r="A281" s="78" t="s">
        <v>244</v>
      </c>
      <c r="B281" s="33" t="s">
        <v>251</v>
      </c>
      <c r="C281" s="146" t="s">
        <v>71</v>
      </c>
      <c r="D281" s="147">
        <v>600</v>
      </c>
      <c r="E281" s="148"/>
      <c r="F281" s="148"/>
      <c r="G281" s="152"/>
      <c r="H281" s="148"/>
      <c r="I281" s="148"/>
      <c r="J281" s="386"/>
    </row>
    <row r="282" spans="1:10" ht="23.25" customHeight="1" thickBot="1">
      <c r="A282" s="80"/>
      <c r="B282" s="153"/>
      <c r="C282" s="14"/>
      <c r="D282" s="461" t="s">
        <v>147</v>
      </c>
      <c r="E282" s="469"/>
      <c r="F282" s="238">
        <f>F281+F280+F279+F278+F277+F276+F275+F274+F273+F272+F271+F270</f>
        <v>0</v>
      </c>
      <c r="G282" s="307"/>
      <c r="H282" s="239">
        <f>H281+H280+H279+H278+H277+H276+H275+H274+H273+H272+H271+H270</f>
        <v>0</v>
      </c>
      <c r="I282" s="240">
        <f>I281+I280+I279+I278+I277+I276+I275+I274+I273+I272+I271+I270</f>
        <v>0</v>
      </c>
      <c r="J282" s="297"/>
    </row>
    <row r="283" spans="1:10" ht="34.5" customHeight="1">
      <c r="A283" s="80"/>
      <c r="B283" s="416" t="s">
        <v>182</v>
      </c>
      <c r="C283" s="14"/>
      <c r="D283" s="154"/>
      <c r="E283" s="53"/>
      <c r="F283" s="53"/>
      <c r="G283" s="144"/>
      <c r="H283" s="53"/>
      <c r="I283" s="53"/>
      <c r="J283" s="41"/>
    </row>
    <row r="284" spans="1:10" ht="42" customHeight="1">
      <c r="A284" s="289" t="s">
        <v>328</v>
      </c>
      <c r="B284" s="56" t="s">
        <v>329</v>
      </c>
      <c r="C284" s="20" t="s">
        <v>146</v>
      </c>
      <c r="D284" s="57" t="s">
        <v>228</v>
      </c>
      <c r="E284" s="22" t="s">
        <v>227</v>
      </c>
      <c r="F284" s="23" t="s">
        <v>144</v>
      </c>
      <c r="G284" s="216" t="s">
        <v>148</v>
      </c>
      <c r="H284" s="23" t="s">
        <v>145</v>
      </c>
      <c r="I284" s="23" t="s">
        <v>143</v>
      </c>
      <c r="J284" s="23" t="s">
        <v>321</v>
      </c>
    </row>
    <row r="285" spans="1:10" ht="35.25" customHeight="1">
      <c r="A285" s="78" t="s">
        <v>229</v>
      </c>
      <c r="B285" s="85" t="s">
        <v>266</v>
      </c>
      <c r="C285" s="62" t="s">
        <v>71</v>
      </c>
      <c r="D285" s="231">
        <v>1200</v>
      </c>
      <c r="E285" s="115"/>
      <c r="F285" s="87"/>
      <c r="G285" s="29"/>
      <c r="H285" s="177"/>
      <c r="I285" s="177"/>
      <c r="J285" s="31"/>
    </row>
    <row r="286" spans="1:10" ht="30">
      <c r="A286" s="78" t="s">
        <v>230</v>
      </c>
      <c r="B286" s="26" t="s">
        <v>36</v>
      </c>
      <c r="C286" s="62" t="s">
        <v>71</v>
      </c>
      <c r="D286" s="231">
        <v>600</v>
      </c>
      <c r="E286" s="115"/>
      <c r="F286" s="87"/>
      <c r="G286" s="29"/>
      <c r="H286" s="177"/>
      <c r="I286" s="177"/>
      <c r="J286" s="31"/>
    </row>
    <row r="287" spans="1:10" ht="44.25" customHeight="1">
      <c r="A287" s="78" t="s">
        <v>231</v>
      </c>
      <c r="B287" s="26" t="s">
        <v>35</v>
      </c>
      <c r="C287" s="62" t="s">
        <v>71</v>
      </c>
      <c r="D287" s="231">
        <v>2000</v>
      </c>
      <c r="E287" s="115"/>
      <c r="F287" s="87"/>
      <c r="G287" s="29"/>
      <c r="H287" s="177"/>
      <c r="I287" s="177"/>
      <c r="J287" s="31"/>
    </row>
    <row r="288" spans="1:10" ht="51" customHeight="1">
      <c r="A288" s="78" t="s">
        <v>232</v>
      </c>
      <c r="B288" s="220" t="s">
        <v>139</v>
      </c>
      <c r="C288" s="62" t="s">
        <v>71</v>
      </c>
      <c r="D288" s="231">
        <v>60</v>
      </c>
      <c r="E288" s="115"/>
      <c r="F288" s="87"/>
      <c r="G288" s="29"/>
      <c r="H288" s="177"/>
      <c r="I288" s="177"/>
      <c r="J288" s="31"/>
    </row>
    <row r="289" spans="1:10" ht="23.25" customHeight="1">
      <c r="A289" s="78" t="s">
        <v>233</v>
      </c>
      <c r="B289" s="26" t="s">
        <v>34</v>
      </c>
      <c r="C289" s="62" t="s">
        <v>71</v>
      </c>
      <c r="D289" s="231">
        <v>1200</v>
      </c>
      <c r="E289" s="115"/>
      <c r="F289" s="87"/>
      <c r="G289" s="29"/>
      <c r="H289" s="177"/>
      <c r="I289" s="177"/>
      <c r="J289" s="31"/>
    </row>
    <row r="290" spans="1:10" ht="23.25" customHeight="1">
      <c r="A290" s="78" t="s">
        <v>234</v>
      </c>
      <c r="B290" s="26" t="s">
        <v>33</v>
      </c>
      <c r="C290" s="62" t="s">
        <v>71</v>
      </c>
      <c r="D290" s="231">
        <v>120</v>
      </c>
      <c r="E290" s="115"/>
      <c r="F290" s="87"/>
      <c r="G290" s="29"/>
      <c r="H290" s="177"/>
      <c r="I290" s="177"/>
      <c r="J290" s="31"/>
    </row>
    <row r="291" spans="1:10" ht="30.75" customHeight="1">
      <c r="A291" s="78" t="s">
        <v>235</v>
      </c>
      <c r="B291" s="26" t="s">
        <v>32</v>
      </c>
      <c r="C291" s="62" t="s">
        <v>71</v>
      </c>
      <c r="D291" s="231">
        <v>120</v>
      </c>
      <c r="E291" s="115"/>
      <c r="F291" s="87"/>
      <c r="G291" s="29"/>
      <c r="H291" s="177"/>
      <c r="I291" s="177"/>
      <c r="J291" s="31"/>
    </row>
    <row r="292" spans="1:10" ht="48" customHeight="1">
      <c r="A292" s="78" t="s">
        <v>236</v>
      </c>
      <c r="B292" s="220" t="s">
        <v>31</v>
      </c>
      <c r="C292" s="155" t="s">
        <v>71</v>
      </c>
      <c r="D292" s="232">
        <v>100</v>
      </c>
      <c r="E292" s="156"/>
      <c r="F292" s="87"/>
      <c r="G292" s="29"/>
      <c r="H292" s="177"/>
      <c r="I292" s="177"/>
      <c r="J292" s="31"/>
    </row>
    <row r="293" spans="1:10" ht="22.5" customHeight="1">
      <c r="A293" s="78" t="s">
        <v>237</v>
      </c>
      <c r="B293" s="26" t="s">
        <v>312</v>
      </c>
      <c r="C293" s="155" t="s">
        <v>71</v>
      </c>
      <c r="D293" s="232">
        <v>360</v>
      </c>
      <c r="E293" s="156"/>
      <c r="F293" s="87"/>
      <c r="G293" s="29"/>
      <c r="H293" s="177"/>
      <c r="I293" s="177"/>
      <c r="J293" s="31"/>
    </row>
    <row r="294" spans="1:10" ht="28.5" customHeight="1">
      <c r="A294" s="78" t="s">
        <v>242</v>
      </c>
      <c r="B294" s="26" t="s">
        <v>51</v>
      </c>
      <c r="C294" s="155" t="s">
        <v>71</v>
      </c>
      <c r="D294" s="232">
        <v>12</v>
      </c>
      <c r="E294" s="156"/>
      <c r="F294" s="87"/>
      <c r="G294" s="29"/>
      <c r="H294" s="177"/>
      <c r="I294" s="177"/>
      <c r="J294" s="31"/>
    </row>
    <row r="295" spans="1:10" ht="56.25" customHeight="1">
      <c r="A295" s="78" t="s">
        <v>243</v>
      </c>
      <c r="B295" s="222" t="s">
        <v>354</v>
      </c>
      <c r="C295" s="155" t="s">
        <v>71</v>
      </c>
      <c r="D295" s="232">
        <v>50</v>
      </c>
      <c r="E295" s="156"/>
      <c r="F295" s="87"/>
      <c r="G295" s="29"/>
      <c r="H295" s="177"/>
      <c r="I295" s="177"/>
      <c r="J295" s="100"/>
    </row>
    <row r="296" spans="1:10" ht="15">
      <c r="A296" s="78" t="s">
        <v>244</v>
      </c>
      <c r="B296" s="26" t="s">
        <v>310</v>
      </c>
      <c r="C296" s="155" t="s">
        <v>318</v>
      </c>
      <c r="D296" s="232">
        <v>48</v>
      </c>
      <c r="E296" s="156"/>
      <c r="F296" s="87"/>
      <c r="G296" s="29"/>
      <c r="H296" s="177"/>
      <c r="I296" s="177"/>
      <c r="J296" s="100"/>
    </row>
    <row r="297" spans="1:10" ht="15">
      <c r="A297" s="78" t="s">
        <v>240</v>
      </c>
      <c r="B297" s="26" t="s">
        <v>121</v>
      </c>
      <c r="C297" s="62" t="s">
        <v>76</v>
      </c>
      <c r="D297" s="231">
        <v>24</v>
      </c>
      <c r="E297" s="156"/>
      <c r="F297" s="87"/>
      <c r="G297" s="29"/>
      <c r="H297" s="177"/>
      <c r="I297" s="177"/>
      <c r="J297" s="100"/>
    </row>
    <row r="298" spans="1:10" ht="15">
      <c r="A298" s="78" t="s">
        <v>241</v>
      </c>
      <c r="B298" s="26" t="s">
        <v>123</v>
      </c>
      <c r="C298" s="62" t="s">
        <v>76</v>
      </c>
      <c r="D298" s="231">
        <v>48</v>
      </c>
      <c r="E298" s="156"/>
      <c r="F298" s="87"/>
      <c r="G298" s="29"/>
      <c r="H298" s="177"/>
      <c r="I298" s="177"/>
      <c r="J298" s="100"/>
    </row>
    <row r="299" spans="1:10" ht="18" customHeight="1">
      <c r="A299" s="78" t="s">
        <v>245</v>
      </c>
      <c r="B299" s="26" t="s">
        <v>163</v>
      </c>
      <c r="C299" s="62" t="s">
        <v>76</v>
      </c>
      <c r="D299" s="231">
        <v>8</v>
      </c>
      <c r="E299" s="156"/>
      <c r="F299" s="87"/>
      <c r="G299" s="29"/>
      <c r="H299" s="177"/>
      <c r="I299" s="177"/>
      <c r="J299" s="100"/>
    </row>
    <row r="300" spans="1:10" ht="18.75" customHeight="1">
      <c r="A300" s="78" t="s">
        <v>246</v>
      </c>
      <c r="B300" s="26" t="s">
        <v>124</v>
      </c>
      <c r="C300" s="62" t="s">
        <v>76</v>
      </c>
      <c r="D300" s="233">
        <v>12</v>
      </c>
      <c r="E300" s="156"/>
      <c r="F300" s="87"/>
      <c r="G300" s="29"/>
      <c r="H300" s="177"/>
      <c r="I300" s="177"/>
      <c r="J300" s="100"/>
    </row>
    <row r="301" spans="1:10" ht="21.75" customHeight="1">
      <c r="A301" s="78" t="s">
        <v>247</v>
      </c>
      <c r="B301" s="26" t="s">
        <v>319</v>
      </c>
      <c r="C301" s="155" t="s">
        <v>72</v>
      </c>
      <c r="D301" s="231">
        <v>300</v>
      </c>
      <c r="E301" s="156"/>
      <c r="F301" s="87"/>
      <c r="G301" s="29"/>
      <c r="H301" s="177"/>
      <c r="I301" s="177"/>
      <c r="J301" s="100"/>
    </row>
    <row r="302" spans="1:10" ht="21" customHeight="1">
      <c r="A302" s="78" t="s">
        <v>248</v>
      </c>
      <c r="B302" s="26" t="s">
        <v>37</v>
      </c>
      <c r="C302" s="155" t="s">
        <v>71</v>
      </c>
      <c r="D302" s="231">
        <v>12</v>
      </c>
      <c r="E302" s="156"/>
      <c r="F302" s="87"/>
      <c r="G302" s="29"/>
      <c r="H302" s="177"/>
      <c r="I302" s="177"/>
      <c r="J302" s="100"/>
    </row>
    <row r="303" spans="1:10" ht="15">
      <c r="A303" s="78" t="s">
        <v>249</v>
      </c>
      <c r="B303" s="26" t="s">
        <v>109</v>
      </c>
      <c r="C303" s="32" t="s">
        <v>71</v>
      </c>
      <c r="D303" s="231">
        <v>12</v>
      </c>
      <c r="E303" s="156"/>
      <c r="F303" s="87"/>
      <c r="G303" s="29"/>
      <c r="H303" s="177"/>
      <c r="I303" s="177"/>
      <c r="J303" s="100"/>
    </row>
    <row r="304" spans="1:10" ht="20.25" customHeight="1">
      <c r="A304" s="78" t="s">
        <v>63</v>
      </c>
      <c r="B304" s="26" t="s">
        <v>70</v>
      </c>
      <c r="C304" s="155" t="s">
        <v>77</v>
      </c>
      <c r="D304" s="231">
        <v>240</v>
      </c>
      <c r="E304" s="156"/>
      <c r="F304" s="87"/>
      <c r="G304" s="29"/>
      <c r="H304" s="177"/>
      <c r="I304" s="177"/>
      <c r="J304" s="100"/>
    </row>
    <row r="305" spans="1:10" ht="30" customHeight="1">
      <c r="A305" s="78" t="s">
        <v>54</v>
      </c>
      <c r="B305" s="220" t="s">
        <v>355</v>
      </c>
      <c r="C305" s="155" t="s">
        <v>71</v>
      </c>
      <c r="D305" s="231">
        <v>1800</v>
      </c>
      <c r="E305" s="156"/>
      <c r="F305" s="87"/>
      <c r="G305" s="29"/>
      <c r="H305" s="177"/>
      <c r="I305" s="177"/>
      <c r="J305" s="100"/>
    </row>
    <row r="306" spans="1:10" ht="18" customHeight="1">
      <c r="A306" s="78" t="s">
        <v>55</v>
      </c>
      <c r="B306" s="26" t="s">
        <v>356</v>
      </c>
      <c r="C306" s="155" t="s">
        <v>76</v>
      </c>
      <c r="D306" s="231">
        <v>350</v>
      </c>
      <c r="E306" s="156"/>
      <c r="F306" s="87"/>
      <c r="G306" s="29"/>
      <c r="H306" s="177"/>
      <c r="I306" s="177"/>
      <c r="J306" s="100"/>
    </row>
    <row r="307" spans="1:10" ht="18.75" customHeight="1">
      <c r="A307" s="78" t="s">
        <v>56</v>
      </c>
      <c r="B307" s="26" t="s">
        <v>357</v>
      </c>
      <c r="C307" s="155" t="s">
        <v>76</v>
      </c>
      <c r="D307" s="234">
        <v>600</v>
      </c>
      <c r="E307" s="156"/>
      <c r="F307" s="87"/>
      <c r="G307" s="29"/>
      <c r="H307" s="177"/>
      <c r="I307" s="177"/>
      <c r="J307" s="100"/>
    </row>
    <row r="308" spans="1:10" ht="24" customHeight="1">
      <c r="A308" s="78" t="s">
        <v>57</v>
      </c>
      <c r="B308" s="26" t="s">
        <v>358</v>
      </c>
      <c r="C308" s="155" t="s">
        <v>71</v>
      </c>
      <c r="D308" s="231">
        <v>35</v>
      </c>
      <c r="E308" s="156"/>
      <c r="F308" s="87"/>
      <c r="G308" s="29"/>
      <c r="H308" s="177"/>
      <c r="I308" s="177"/>
      <c r="J308" s="198"/>
    </row>
    <row r="309" spans="1:10" ht="15">
      <c r="A309" s="78" t="s">
        <v>216</v>
      </c>
      <c r="B309" s="26" t="s">
        <v>359</v>
      </c>
      <c r="C309" s="155" t="s">
        <v>71</v>
      </c>
      <c r="D309" s="231">
        <v>200</v>
      </c>
      <c r="E309" s="156"/>
      <c r="F309" s="87"/>
      <c r="G309" s="29"/>
      <c r="H309" s="177"/>
      <c r="I309" s="177"/>
      <c r="J309" s="269"/>
    </row>
    <row r="310" spans="1:10" ht="30.75" thickBot="1">
      <c r="A310" s="78" t="s">
        <v>217</v>
      </c>
      <c r="B310" s="26" t="s">
        <v>47</v>
      </c>
      <c r="C310" s="155" t="s">
        <v>48</v>
      </c>
      <c r="D310" s="233">
        <v>84</v>
      </c>
      <c r="E310" s="195"/>
      <c r="F310" s="84"/>
      <c r="G310" s="196"/>
      <c r="H310" s="197"/>
      <c r="I310" s="197"/>
      <c r="J310" s="229"/>
    </row>
    <row r="311" spans="1:10" ht="19.5" customHeight="1" thickBot="1">
      <c r="A311" s="80"/>
      <c r="B311" s="89"/>
      <c r="C311" s="88"/>
      <c r="D311" s="463" t="s">
        <v>147</v>
      </c>
      <c r="E311" s="464"/>
      <c r="F311" s="205">
        <f>SUM(F285:F310)</f>
        <v>0</v>
      </c>
      <c r="G311" s="305"/>
      <c r="H311" s="207">
        <f>SUM(H285:H310)</f>
        <v>0</v>
      </c>
      <c r="I311" s="206">
        <f>SUM(I285:I310)</f>
        <v>0</v>
      </c>
      <c r="J311" s="228"/>
    </row>
    <row r="312" spans="1:10" ht="39" customHeight="1">
      <c r="A312" s="80"/>
      <c r="B312" s="285" t="s">
        <v>140</v>
      </c>
      <c r="C312" s="88"/>
      <c r="D312" s="49"/>
      <c r="E312" s="49"/>
      <c r="F312" s="64"/>
      <c r="G312" s="102"/>
      <c r="H312" s="66"/>
      <c r="I312" s="64"/>
      <c r="J312" s="13"/>
    </row>
    <row r="313" spans="1:10" ht="18" customHeight="1">
      <c r="A313" s="284"/>
      <c r="B313" s="89"/>
      <c r="C313" s="14"/>
      <c r="D313" s="15"/>
      <c r="E313" s="53"/>
      <c r="F313" s="53"/>
      <c r="G313" s="144"/>
      <c r="H313" s="53"/>
      <c r="I313" s="53"/>
      <c r="J313" s="253"/>
    </row>
    <row r="314" spans="1:10" ht="21" customHeight="1">
      <c r="A314" s="80"/>
      <c r="B314" s="412" t="s">
        <v>183</v>
      </c>
      <c r="C314" s="14"/>
      <c r="D314" s="15"/>
      <c r="E314" s="53"/>
      <c r="F314" s="53"/>
      <c r="G314" s="144"/>
      <c r="H314" s="53"/>
      <c r="I314" s="53"/>
      <c r="J314" s="41"/>
    </row>
    <row r="315" spans="1:10" ht="40.5" customHeight="1">
      <c r="A315" s="77" t="s">
        <v>328</v>
      </c>
      <c r="B315" s="77" t="s">
        <v>329</v>
      </c>
      <c r="C315" s="20" t="s">
        <v>146</v>
      </c>
      <c r="D315" s="57" t="s">
        <v>228</v>
      </c>
      <c r="E315" s="22" t="s">
        <v>227</v>
      </c>
      <c r="F315" s="23" t="s">
        <v>144</v>
      </c>
      <c r="G315" s="216" t="s">
        <v>148</v>
      </c>
      <c r="H315" s="23" t="s">
        <v>145</v>
      </c>
      <c r="I315" s="23" t="s">
        <v>143</v>
      </c>
      <c r="J315" s="23" t="s">
        <v>321</v>
      </c>
    </row>
    <row r="316" spans="1:10" ht="20.25" customHeight="1">
      <c r="A316" s="78" t="s">
        <v>229</v>
      </c>
      <c r="B316" s="33" t="s">
        <v>334</v>
      </c>
      <c r="C316" s="62" t="s">
        <v>71</v>
      </c>
      <c r="D316" s="27">
        <v>1</v>
      </c>
      <c r="E316" s="28"/>
      <c r="F316" s="28"/>
      <c r="G316" s="99"/>
      <c r="H316" s="28"/>
      <c r="I316" s="28"/>
      <c r="J316" s="31"/>
    </row>
    <row r="317" spans="1:10" ht="49.5" customHeight="1">
      <c r="A317" s="78" t="s">
        <v>230</v>
      </c>
      <c r="B317" s="222" t="s">
        <v>360</v>
      </c>
      <c r="C317" s="62" t="s">
        <v>71</v>
      </c>
      <c r="D317" s="27">
        <v>60</v>
      </c>
      <c r="E317" s="28"/>
      <c r="F317" s="28"/>
      <c r="G317" s="99"/>
      <c r="H317" s="28"/>
      <c r="I317" s="28"/>
      <c r="J317" s="31"/>
    </row>
    <row r="318" spans="1:10" ht="21.75" customHeight="1">
      <c r="A318" s="78" t="s">
        <v>231</v>
      </c>
      <c r="B318" s="26" t="s">
        <v>362</v>
      </c>
      <c r="C318" s="62" t="s">
        <v>71</v>
      </c>
      <c r="D318" s="27">
        <v>1</v>
      </c>
      <c r="E318" s="28"/>
      <c r="F318" s="28"/>
      <c r="G318" s="99"/>
      <c r="H318" s="28"/>
      <c r="I318" s="28"/>
      <c r="J318" s="170"/>
    </row>
    <row r="319" spans="1:10" ht="31.5" customHeight="1">
      <c r="A319" s="78" t="s">
        <v>232</v>
      </c>
      <c r="B319" s="26" t="s">
        <v>361</v>
      </c>
      <c r="C319" s="62" t="s">
        <v>71</v>
      </c>
      <c r="D319" s="27">
        <v>30</v>
      </c>
      <c r="E319" s="28"/>
      <c r="F319" s="28"/>
      <c r="G319" s="99"/>
      <c r="H319" s="28"/>
      <c r="I319" s="28"/>
      <c r="J319" s="269"/>
    </row>
    <row r="320" spans="1:10" ht="32.25" customHeight="1" thickBot="1">
      <c r="A320" s="78" t="s">
        <v>233</v>
      </c>
      <c r="B320" s="26" t="s">
        <v>363</v>
      </c>
      <c r="C320" s="62" t="s">
        <v>71</v>
      </c>
      <c r="D320" s="68">
        <v>15</v>
      </c>
      <c r="E320" s="69"/>
      <c r="F320" s="69"/>
      <c r="G320" s="169"/>
      <c r="H320" s="69"/>
      <c r="I320" s="69"/>
      <c r="J320" s="103"/>
    </row>
    <row r="321" spans="1:10" ht="18" customHeight="1" thickBot="1">
      <c r="A321" s="80"/>
      <c r="B321" s="89"/>
      <c r="C321" s="88"/>
      <c r="D321" s="463" t="s">
        <v>147</v>
      </c>
      <c r="E321" s="464"/>
      <c r="F321" s="205">
        <f>SUM(F316:F320)</f>
        <v>0</v>
      </c>
      <c r="G321" s="305"/>
      <c r="H321" s="207">
        <f>SUM(H316:H320)</f>
        <v>0</v>
      </c>
      <c r="I321" s="312">
        <f>H321+F321</f>
        <v>0</v>
      </c>
      <c r="J321" s="313"/>
    </row>
    <row r="322" spans="1:10" ht="18.75" customHeight="1">
      <c r="A322" s="286"/>
      <c r="B322" s="89"/>
      <c r="C322" s="14"/>
      <c r="D322" s="15"/>
      <c r="E322" s="53"/>
      <c r="F322" s="53"/>
      <c r="G322" s="144"/>
      <c r="H322" s="53"/>
      <c r="I322" s="53"/>
      <c r="J322" s="158"/>
    </row>
    <row r="323" spans="1:10" ht="23.25" customHeight="1">
      <c r="A323" s="288"/>
      <c r="B323" s="412" t="s">
        <v>3</v>
      </c>
      <c r="C323" s="157"/>
      <c r="D323" s="91"/>
      <c r="E323" s="4"/>
      <c r="F323" s="4"/>
      <c r="G323" s="5"/>
      <c r="H323" s="4"/>
      <c r="I323" s="4"/>
      <c r="J323" s="253"/>
    </row>
    <row r="324" spans="1:10" ht="45.75" customHeight="1">
      <c r="A324" s="77" t="s">
        <v>328</v>
      </c>
      <c r="B324" s="19" t="s">
        <v>329</v>
      </c>
      <c r="C324" s="20" t="s">
        <v>146</v>
      </c>
      <c r="D324" s="57" t="s">
        <v>228</v>
      </c>
      <c r="E324" s="22" t="s">
        <v>227</v>
      </c>
      <c r="F324" s="23" t="s">
        <v>144</v>
      </c>
      <c r="G324" s="216" t="s">
        <v>148</v>
      </c>
      <c r="H324" s="23" t="s">
        <v>145</v>
      </c>
      <c r="I324" s="23" t="s">
        <v>143</v>
      </c>
      <c r="J324" s="267" t="s">
        <v>321</v>
      </c>
    </row>
    <row r="325" spans="1:10" ht="31.5" customHeight="1">
      <c r="A325" s="78" t="s">
        <v>229</v>
      </c>
      <c r="B325" s="290" t="s">
        <v>364</v>
      </c>
      <c r="C325" s="178" t="s">
        <v>112</v>
      </c>
      <c r="D325" s="179">
        <v>8</v>
      </c>
      <c r="E325" s="278"/>
      <c r="F325" s="180"/>
      <c r="G325" s="189"/>
      <c r="H325" s="180"/>
      <c r="I325" s="181"/>
      <c r="J325" s="103"/>
    </row>
    <row r="326" spans="1:10" ht="70.5" customHeight="1">
      <c r="A326" s="78" t="s">
        <v>230</v>
      </c>
      <c r="B326" s="222" t="s">
        <v>365</v>
      </c>
      <c r="C326" s="182" t="s">
        <v>315</v>
      </c>
      <c r="D326" s="183">
        <v>8</v>
      </c>
      <c r="E326" s="184"/>
      <c r="F326" s="248"/>
      <c r="G326" s="299"/>
      <c r="H326" s="248"/>
      <c r="I326" s="300"/>
      <c r="J326" s="190"/>
    </row>
    <row r="327" spans="1:10" ht="27.75" customHeight="1">
      <c r="A327" s="78" t="s">
        <v>231</v>
      </c>
      <c r="B327" s="222" t="s">
        <v>22</v>
      </c>
      <c r="C327" s="182" t="s">
        <v>21</v>
      </c>
      <c r="D327" s="390">
        <v>480</v>
      </c>
      <c r="E327" s="391"/>
      <c r="F327" s="192"/>
      <c r="G327" s="299"/>
      <c r="H327" s="248"/>
      <c r="I327" s="300"/>
      <c r="J327" s="190"/>
    </row>
    <row r="328" spans="1:10" ht="21" customHeight="1" thickBot="1">
      <c r="A328" s="78" t="s">
        <v>232</v>
      </c>
      <c r="B328" s="33" t="s">
        <v>65</v>
      </c>
      <c r="C328" s="314" t="s">
        <v>66</v>
      </c>
      <c r="D328" s="187">
        <v>8</v>
      </c>
      <c r="E328" s="188"/>
      <c r="F328" s="248"/>
      <c r="G328" s="299"/>
      <c r="H328" s="248"/>
      <c r="I328" s="300"/>
      <c r="J328" s="103"/>
    </row>
    <row r="329" spans="1:10" ht="19.5" customHeight="1" thickBot="1">
      <c r="A329" s="286"/>
      <c r="B329" s="161"/>
      <c r="C329" s="162"/>
      <c r="D329" s="193" t="s">
        <v>316</v>
      </c>
      <c r="E329" s="194"/>
      <c r="F329" s="294">
        <f>SUM(F325:F328)</f>
        <v>0</v>
      </c>
      <c r="G329" s="311"/>
      <c r="H329" s="295">
        <f>SUM(H325:H328)</f>
        <v>0</v>
      </c>
      <c r="I329" s="296">
        <f>SUM(I325:I328)</f>
        <v>0</v>
      </c>
      <c r="J329" s="297"/>
    </row>
    <row r="330" spans="1:10" ht="13.5" thickBot="1">
      <c r="A330" s="281"/>
      <c r="B330" s="161"/>
      <c r="C330" s="162"/>
      <c r="D330" s="49"/>
      <c r="E330" s="49"/>
      <c r="F330" s="64"/>
      <c r="G330" s="102"/>
      <c r="H330" s="64"/>
      <c r="I330" s="64"/>
      <c r="J330" s="158"/>
    </row>
    <row r="331" spans="1:10" ht="23.25" customHeight="1" thickBot="1">
      <c r="A331" s="288"/>
      <c r="B331" s="417" t="s">
        <v>4</v>
      </c>
      <c r="C331" s="157"/>
      <c r="D331" s="91"/>
      <c r="E331" s="4"/>
      <c r="F331" s="4"/>
      <c r="G331" s="5"/>
      <c r="H331" s="4"/>
      <c r="I331" s="4"/>
      <c r="J331" s="253"/>
    </row>
    <row r="332" spans="1:10" ht="39.75" customHeight="1">
      <c r="A332" s="77" t="s">
        <v>328</v>
      </c>
      <c r="B332" s="19" t="s">
        <v>329</v>
      </c>
      <c r="C332" s="20" t="s">
        <v>146</v>
      </c>
      <c r="D332" s="57" t="s">
        <v>228</v>
      </c>
      <c r="E332" s="22" t="s">
        <v>227</v>
      </c>
      <c r="F332" s="23" t="s">
        <v>144</v>
      </c>
      <c r="G332" s="216" t="s">
        <v>148</v>
      </c>
      <c r="H332" s="23" t="s">
        <v>145</v>
      </c>
      <c r="I332" s="23" t="s">
        <v>143</v>
      </c>
      <c r="J332" s="267" t="s">
        <v>321</v>
      </c>
    </row>
    <row r="333" spans="1:10" ht="31.5" customHeight="1">
      <c r="A333" s="78" t="s">
        <v>229</v>
      </c>
      <c r="B333" s="290" t="s">
        <v>373</v>
      </c>
      <c r="C333" s="178" t="s">
        <v>372</v>
      </c>
      <c r="D333" s="179">
        <v>2</v>
      </c>
      <c r="E333" s="278"/>
      <c r="F333" s="180"/>
      <c r="G333" s="189"/>
      <c r="H333" s="180"/>
      <c r="I333" s="181"/>
      <c r="J333" s="103"/>
    </row>
    <row r="334" spans="1:14" ht="53.25" customHeight="1" thickBot="1">
      <c r="A334" s="78" t="s">
        <v>230</v>
      </c>
      <c r="B334" s="222" t="s">
        <v>374</v>
      </c>
      <c r="C334" s="182" t="s">
        <v>372</v>
      </c>
      <c r="D334" s="183">
        <v>2</v>
      </c>
      <c r="E334" s="184"/>
      <c r="F334" s="248"/>
      <c r="G334" s="299"/>
      <c r="H334" s="248"/>
      <c r="I334" s="300"/>
      <c r="J334" s="190"/>
      <c r="N334" s="408"/>
    </row>
    <row r="335" spans="1:250" ht="51.75" customHeight="1">
      <c r="A335" s="83" t="s">
        <v>231</v>
      </c>
      <c r="B335" s="74" t="s">
        <v>375</v>
      </c>
      <c r="C335" s="62" t="s">
        <v>315</v>
      </c>
      <c r="D335" s="187">
        <v>500</v>
      </c>
      <c r="E335" s="291"/>
      <c r="F335" s="248"/>
      <c r="G335" s="299"/>
      <c r="H335" s="248"/>
      <c r="I335" s="300"/>
      <c r="J335" s="74"/>
      <c r="K335" s="397"/>
      <c r="L335" s="398"/>
      <c r="M335" s="88"/>
      <c r="N335" s="280"/>
      <c r="O335" s="281"/>
      <c r="P335" s="34"/>
      <c r="Q335" s="88"/>
      <c r="R335" s="280"/>
      <c r="S335" s="281"/>
      <c r="T335" s="34"/>
      <c r="U335" s="88"/>
      <c r="V335" s="280"/>
      <c r="W335" s="281"/>
      <c r="X335" s="34"/>
      <c r="Y335" s="88"/>
      <c r="Z335" s="280"/>
      <c r="AA335" s="281"/>
      <c r="AB335" s="34"/>
      <c r="AC335" s="88"/>
      <c r="AD335" s="280"/>
      <c r="AE335" s="281"/>
      <c r="AF335" s="34"/>
      <c r="AG335" s="88"/>
      <c r="AH335" s="280"/>
      <c r="AI335" s="281"/>
      <c r="AJ335" s="34"/>
      <c r="AK335" s="88"/>
      <c r="AL335" s="280"/>
      <c r="AM335" s="281"/>
      <c r="AN335" s="34"/>
      <c r="AO335" s="88"/>
      <c r="AP335" s="280"/>
      <c r="AQ335" s="281"/>
      <c r="AR335" s="34"/>
      <c r="AS335" s="88"/>
      <c r="AT335" s="280"/>
      <c r="AU335" s="281"/>
      <c r="AV335" s="34"/>
      <c r="AW335" s="88"/>
      <c r="AX335" s="280"/>
      <c r="AY335" s="281"/>
      <c r="AZ335" s="34"/>
      <c r="BA335" s="88"/>
      <c r="BB335" s="280"/>
      <c r="BC335" s="281"/>
      <c r="BD335" s="34"/>
      <c r="BE335" s="88"/>
      <c r="BF335" s="280"/>
      <c r="BG335" s="281"/>
      <c r="BH335" s="34"/>
      <c r="BI335" s="88"/>
      <c r="BJ335" s="280"/>
      <c r="BK335" s="281"/>
      <c r="BL335" s="34"/>
      <c r="BM335" s="88"/>
      <c r="BN335" s="280"/>
      <c r="BO335" s="281"/>
      <c r="BP335" s="34"/>
      <c r="BQ335" s="88"/>
      <c r="BR335" s="280"/>
      <c r="BS335" s="281"/>
      <c r="BT335" s="34"/>
      <c r="BU335" s="88"/>
      <c r="BV335" s="280"/>
      <c r="BW335" s="281"/>
      <c r="BX335" s="34"/>
      <c r="BY335" s="88"/>
      <c r="BZ335" s="280"/>
      <c r="CA335" s="281"/>
      <c r="CB335" s="34"/>
      <c r="CC335" s="88"/>
      <c r="CD335" s="280"/>
      <c r="CE335" s="281"/>
      <c r="CF335" s="34"/>
      <c r="CG335" s="88"/>
      <c r="CH335" s="280"/>
      <c r="CI335" s="281"/>
      <c r="CJ335" s="34"/>
      <c r="CK335" s="88"/>
      <c r="CL335" s="280"/>
      <c r="CM335" s="281"/>
      <c r="CN335" s="34"/>
      <c r="CO335" s="88"/>
      <c r="CP335" s="280"/>
      <c r="CQ335" s="281"/>
      <c r="CR335" s="34"/>
      <c r="CS335" s="88"/>
      <c r="CT335" s="280"/>
      <c r="CU335" s="281"/>
      <c r="CV335" s="34"/>
      <c r="CW335" s="88"/>
      <c r="CX335" s="280"/>
      <c r="CY335" s="281"/>
      <c r="CZ335" s="34"/>
      <c r="DA335" s="88"/>
      <c r="DB335" s="282">
        <v>1000</v>
      </c>
      <c r="DC335" s="159" t="s">
        <v>232</v>
      </c>
      <c r="DD335" s="160" t="s">
        <v>25</v>
      </c>
      <c r="DE335" s="186" t="s">
        <v>26</v>
      </c>
      <c r="DF335" s="187">
        <v>1000</v>
      </c>
      <c r="DG335" s="159" t="s">
        <v>232</v>
      </c>
      <c r="DH335" s="160" t="s">
        <v>25</v>
      </c>
      <c r="DI335" s="186" t="s">
        <v>26</v>
      </c>
      <c r="DJ335" s="187">
        <v>1000</v>
      </c>
      <c r="DK335" s="159" t="s">
        <v>232</v>
      </c>
      <c r="DL335" s="160" t="s">
        <v>25</v>
      </c>
      <c r="DM335" s="186" t="s">
        <v>26</v>
      </c>
      <c r="DN335" s="187">
        <v>1000</v>
      </c>
      <c r="DO335" s="159" t="s">
        <v>232</v>
      </c>
      <c r="DP335" s="160" t="s">
        <v>25</v>
      </c>
      <c r="DQ335" s="186" t="s">
        <v>26</v>
      </c>
      <c r="DR335" s="187">
        <v>1000</v>
      </c>
      <c r="DS335" s="159" t="s">
        <v>232</v>
      </c>
      <c r="DT335" s="160" t="s">
        <v>25</v>
      </c>
      <c r="DU335" s="186" t="s">
        <v>26</v>
      </c>
      <c r="DV335" s="187">
        <v>1000</v>
      </c>
      <c r="DW335" s="159" t="s">
        <v>232</v>
      </c>
      <c r="DX335" s="160" t="s">
        <v>25</v>
      </c>
      <c r="DY335" s="186" t="s">
        <v>26</v>
      </c>
      <c r="DZ335" s="187">
        <v>1000</v>
      </c>
      <c r="EA335" s="159" t="s">
        <v>232</v>
      </c>
      <c r="EB335" s="160" t="s">
        <v>25</v>
      </c>
      <c r="EC335" s="186" t="s">
        <v>26</v>
      </c>
      <c r="ED335" s="187">
        <v>1000</v>
      </c>
      <c r="EE335" s="159" t="s">
        <v>232</v>
      </c>
      <c r="EF335" s="160" t="s">
        <v>25</v>
      </c>
      <c r="EG335" s="186" t="s">
        <v>26</v>
      </c>
      <c r="EH335" s="187">
        <v>1000</v>
      </c>
      <c r="EI335" s="159" t="s">
        <v>232</v>
      </c>
      <c r="EJ335" s="160" t="s">
        <v>25</v>
      </c>
      <c r="EK335" s="186" t="s">
        <v>26</v>
      </c>
      <c r="EL335" s="187">
        <v>1000</v>
      </c>
      <c r="EM335" s="159" t="s">
        <v>232</v>
      </c>
      <c r="EN335" s="160" t="s">
        <v>25</v>
      </c>
      <c r="EO335" s="186" t="s">
        <v>26</v>
      </c>
      <c r="EP335" s="187">
        <v>1000</v>
      </c>
      <c r="EQ335" s="159" t="s">
        <v>232</v>
      </c>
      <c r="ER335" s="160" t="s">
        <v>25</v>
      </c>
      <c r="ES335" s="186" t="s">
        <v>26</v>
      </c>
      <c r="ET335" s="187">
        <v>1000</v>
      </c>
      <c r="EU335" s="159" t="s">
        <v>232</v>
      </c>
      <c r="EV335" s="160" t="s">
        <v>25</v>
      </c>
      <c r="EW335" s="186" t="s">
        <v>26</v>
      </c>
      <c r="EX335" s="187">
        <v>1000</v>
      </c>
      <c r="EY335" s="159" t="s">
        <v>232</v>
      </c>
      <c r="EZ335" s="160" t="s">
        <v>25</v>
      </c>
      <c r="FA335" s="186" t="s">
        <v>26</v>
      </c>
      <c r="FB335" s="187">
        <v>1000</v>
      </c>
      <c r="FC335" s="159" t="s">
        <v>232</v>
      </c>
      <c r="FD335" s="160" t="s">
        <v>25</v>
      </c>
      <c r="FE335" s="186" t="s">
        <v>26</v>
      </c>
      <c r="FF335" s="187">
        <v>1000</v>
      </c>
      <c r="FG335" s="159" t="s">
        <v>232</v>
      </c>
      <c r="FH335" s="160" t="s">
        <v>25</v>
      </c>
      <c r="FI335" s="186" t="s">
        <v>26</v>
      </c>
      <c r="FJ335" s="187">
        <v>1000</v>
      </c>
      <c r="FK335" s="159" t="s">
        <v>232</v>
      </c>
      <c r="FL335" s="160" t="s">
        <v>25</v>
      </c>
      <c r="FM335" s="186" t="s">
        <v>26</v>
      </c>
      <c r="FN335" s="187">
        <v>1000</v>
      </c>
      <c r="FO335" s="159" t="s">
        <v>232</v>
      </c>
      <c r="FP335" s="160" t="s">
        <v>25</v>
      </c>
      <c r="FQ335" s="186" t="s">
        <v>26</v>
      </c>
      <c r="FR335" s="187">
        <v>1000</v>
      </c>
      <c r="FS335" s="159" t="s">
        <v>232</v>
      </c>
      <c r="FT335" s="160" t="s">
        <v>25</v>
      </c>
      <c r="FU335" s="186" t="s">
        <v>26</v>
      </c>
      <c r="FV335" s="187">
        <v>1000</v>
      </c>
      <c r="FW335" s="159" t="s">
        <v>232</v>
      </c>
      <c r="FX335" s="160" t="s">
        <v>25</v>
      </c>
      <c r="FY335" s="186" t="s">
        <v>26</v>
      </c>
      <c r="FZ335" s="187">
        <v>1000</v>
      </c>
      <c r="GA335" s="159" t="s">
        <v>232</v>
      </c>
      <c r="GB335" s="160" t="s">
        <v>25</v>
      </c>
      <c r="GC335" s="186" t="s">
        <v>26</v>
      </c>
      <c r="GD335" s="187">
        <v>1000</v>
      </c>
      <c r="GE335" s="159" t="s">
        <v>232</v>
      </c>
      <c r="GF335" s="160" t="s">
        <v>25</v>
      </c>
      <c r="GG335" s="186" t="s">
        <v>26</v>
      </c>
      <c r="GH335" s="187">
        <v>1000</v>
      </c>
      <c r="GI335" s="159" t="s">
        <v>232</v>
      </c>
      <c r="GJ335" s="160" t="s">
        <v>25</v>
      </c>
      <c r="GK335" s="186" t="s">
        <v>26</v>
      </c>
      <c r="GL335" s="187">
        <v>1000</v>
      </c>
      <c r="GM335" s="159" t="s">
        <v>232</v>
      </c>
      <c r="GN335" s="160" t="s">
        <v>25</v>
      </c>
      <c r="GO335" s="186" t="s">
        <v>26</v>
      </c>
      <c r="GP335" s="187">
        <v>1000</v>
      </c>
      <c r="GQ335" s="159" t="s">
        <v>232</v>
      </c>
      <c r="GR335" s="160" t="s">
        <v>25</v>
      </c>
      <c r="GS335" s="186" t="s">
        <v>26</v>
      </c>
      <c r="GT335" s="187">
        <v>1000</v>
      </c>
      <c r="GU335" s="159" t="s">
        <v>232</v>
      </c>
      <c r="GV335" s="160" t="s">
        <v>25</v>
      </c>
      <c r="GW335" s="186" t="s">
        <v>26</v>
      </c>
      <c r="GX335" s="187">
        <v>1000</v>
      </c>
      <c r="GY335" s="159" t="s">
        <v>232</v>
      </c>
      <c r="GZ335" s="160" t="s">
        <v>25</v>
      </c>
      <c r="HA335" s="186" t="s">
        <v>26</v>
      </c>
      <c r="HB335" s="187">
        <v>1000</v>
      </c>
      <c r="HC335" s="159" t="s">
        <v>232</v>
      </c>
      <c r="HD335" s="160" t="s">
        <v>25</v>
      </c>
      <c r="HE335" s="186" t="s">
        <v>26</v>
      </c>
      <c r="HF335" s="187">
        <v>1000</v>
      </c>
      <c r="HG335" s="159" t="s">
        <v>232</v>
      </c>
      <c r="HH335" s="160" t="s">
        <v>25</v>
      </c>
      <c r="HI335" s="186" t="s">
        <v>26</v>
      </c>
      <c r="HJ335" s="187">
        <v>1000</v>
      </c>
      <c r="HK335" s="159" t="s">
        <v>232</v>
      </c>
      <c r="HL335" s="160" t="s">
        <v>25</v>
      </c>
      <c r="HM335" s="186" t="s">
        <v>26</v>
      </c>
      <c r="HN335" s="187">
        <v>1000</v>
      </c>
      <c r="HO335" s="159" t="s">
        <v>232</v>
      </c>
      <c r="HP335" s="160" t="s">
        <v>25</v>
      </c>
      <c r="HQ335" s="186" t="s">
        <v>26</v>
      </c>
      <c r="HR335" s="187">
        <v>1000</v>
      </c>
      <c r="HS335" s="159" t="s">
        <v>232</v>
      </c>
      <c r="HT335" s="160" t="s">
        <v>25</v>
      </c>
      <c r="HU335" s="186" t="s">
        <v>26</v>
      </c>
      <c r="HV335" s="187">
        <v>1000</v>
      </c>
      <c r="HW335" s="159" t="s">
        <v>232</v>
      </c>
      <c r="HX335" s="160" t="s">
        <v>25</v>
      </c>
      <c r="HY335" s="186" t="s">
        <v>26</v>
      </c>
      <c r="HZ335" s="187">
        <v>1000</v>
      </c>
      <c r="IA335" s="159" t="s">
        <v>232</v>
      </c>
      <c r="IB335" s="160" t="s">
        <v>25</v>
      </c>
      <c r="IC335" s="186" t="s">
        <v>26</v>
      </c>
      <c r="ID335" s="187">
        <v>1000</v>
      </c>
      <c r="IE335" s="159" t="s">
        <v>232</v>
      </c>
      <c r="IF335" s="160" t="s">
        <v>25</v>
      </c>
      <c r="IG335" s="186" t="s">
        <v>26</v>
      </c>
      <c r="IH335" s="187">
        <v>1000</v>
      </c>
      <c r="II335" s="159" t="s">
        <v>232</v>
      </c>
      <c r="IJ335" s="160" t="s">
        <v>25</v>
      </c>
      <c r="IK335" s="186" t="s">
        <v>26</v>
      </c>
      <c r="IL335" s="187">
        <v>1000</v>
      </c>
      <c r="IM335" s="159" t="s">
        <v>232</v>
      </c>
      <c r="IN335" s="160" t="s">
        <v>25</v>
      </c>
      <c r="IO335" s="186" t="s">
        <v>26</v>
      </c>
      <c r="IP335" s="187">
        <v>1000</v>
      </c>
    </row>
    <row r="336" spans="1:250" ht="23.25" customHeight="1">
      <c r="A336" s="78" t="s">
        <v>232</v>
      </c>
      <c r="B336" s="33" t="s">
        <v>296</v>
      </c>
      <c r="C336" s="62" t="s">
        <v>315</v>
      </c>
      <c r="D336" s="298">
        <v>500</v>
      </c>
      <c r="E336" s="159"/>
      <c r="F336" s="248"/>
      <c r="G336" s="299"/>
      <c r="H336" s="248"/>
      <c r="I336" s="300"/>
      <c r="J336" s="33"/>
      <c r="K336" s="397"/>
      <c r="L336" s="398"/>
      <c r="M336" s="88"/>
      <c r="N336" s="280"/>
      <c r="O336" s="281"/>
      <c r="P336" s="34"/>
      <c r="Q336" s="88"/>
      <c r="R336" s="280"/>
      <c r="S336" s="281"/>
      <c r="T336" s="34"/>
      <c r="U336" s="88"/>
      <c r="V336" s="280"/>
      <c r="W336" s="281"/>
      <c r="X336" s="34"/>
      <c r="Y336" s="88"/>
      <c r="Z336" s="280"/>
      <c r="AA336" s="281"/>
      <c r="AB336" s="34"/>
      <c r="AC336" s="88"/>
      <c r="AD336" s="280"/>
      <c r="AE336" s="281"/>
      <c r="AF336" s="34"/>
      <c r="AG336" s="88"/>
      <c r="AH336" s="280"/>
      <c r="AI336" s="281"/>
      <c r="AJ336" s="34"/>
      <c r="AK336" s="88"/>
      <c r="AL336" s="280"/>
      <c r="AM336" s="281"/>
      <c r="AN336" s="34"/>
      <c r="AO336" s="88"/>
      <c r="AP336" s="280"/>
      <c r="AQ336" s="281"/>
      <c r="AR336" s="34"/>
      <c r="AS336" s="88"/>
      <c r="AT336" s="280"/>
      <c r="AU336" s="281"/>
      <c r="AV336" s="34"/>
      <c r="AW336" s="88"/>
      <c r="AX336" s="280"/>
      <c r="AY336" s="281"/>
      <c r="AZ336" s="34"/>
      <c r="BA336" s="88"/>
      <c r="BB336" s="280"/>
      <c r="BC336" s="281"/>
      <c r="BD336" s="34"/>
      <c r="BE336" s="88"/>
      <c r="BF336" s="280"/>
      <c r="BG336" s="281"/>
      <c r="BH336" s="34"/>
      <c r="BI336" s="88"/>
      <c r="BJ336" s="280"/>
      <c r="BK336" s="281"/>
      <c r="BL336" s="34"/>
      <c r="BM336" s="88"/>
      <c r="BN336" s="280"/>
      <c r="BO336" s="281"/>
      <c r="BP336" s="34"/>
      <c r="BQ336" s="88"/>
      <c r="BR336" s="280"/>
      <c r="BS336" s="281"/>
      <c r="BT336" s="34"/>
      <c r="BU336" s="88"/>
      <c r="BV336" s="280"/>
      <c r="BW336" s="281"/>
      <c r="BX336" s="34"/>
      <c r="BY336" s="88"/>
      <c r="BZ336" s="280"/>
      <c r="CA336" s="281"/>
      <c r="CB336" s="34"/>
      <c r="CC336" s="88"/>
      <c r="CD336" s="280"/>
      <c r="CE336" s="281"/>
      <c r="CF336" s="34"/>
      <c r="CG336" s="88"/>
      <c r="CH336" s="280"/>
      <c r="CI336" s="281"/>
      <c r="CJ336" s="34"/>
      <c r="CK336" s="88"/>
      <c r="CL336" s="280"/>
      <c r="CM336" s="281"/>
      <c r="CN336" s="34"/>
      <c r="CO336" s="88"/>
      <c r="CP336" s="280"/>
      <c r="CQ336" s="281"/>
      <c r="CR336" s="34"/>
      <c r="CS336" s="88"/>
      <c r="CT336" s="280"/>
      <c r="CU336" s="281"/>
      <c r="CV336" s="34"/>
      <c r="CW336" s="88"/>
      <c r="CX336" s="280"/>
      <c r="CY336" s="281"/>
      <c r="CZ336" s="34"/>
      <c r="DA336" s="88"/>
      <c r="DB336" s="280"/>
      <c r="DC336" s="281"/>
      <c r="DD336" s="34"/>
      <c r="DE336" s="88"/>
      <c r="DF336" s="280"/>
      <c r="DG336" s="281"/>
      <c r="DH336" s="34"/>
      <c r="DI336" s="88"/>
      <c r="DJ336" s="280"/>
      <c r="DK336" s="281"/>
      <c r="DL336" s="34"/>
      <c r="DM336" s="88"/>
      <c r="DN336" s="280"/>
      <c r="DO336" s="281"/>
      <c r="DP336" s="34"/>
      <c r="DQ336" s="88"/>
      <c r="DR336" s="280"/>
      <c r="DS336" s="281"/>
      <c r="DT336" s="34"/>
      <c r="DU336" s="88"/>
      <c r="DV336" s="280"/>
      <c r="DW336" s="281"/>
      <c r="DX336" s="34"/>
      <c r="DY336" s="88"/>
      <c r="DZ336" s="280"/>
      <c r="EA336" s="281"/>
      <c r="EB336" s="34"/>
      <c r="EC336" s="88"/>
      <c r="ED336" s="280"/>
      <c r="EE336" s="281"/>
      <c r="EF336" s="34"/>
      <c r="EG336" s="88"/>
      <c r="EH336" s="280"/>
      <c r="EI336" s="281"/>
      <c r="EJ336" s="34"/>
      <c r="EK336" s="88"/>
      <c r="EL336" s="280"/>
      <c r="EM336" s="281"/>
      <c r="EN336" s="34"/>
      <c r="EO336" s="88"/>
      <c r="EP336" s="280"/>
      <c r="EQ336" s="281"/>
      <c r="ER336" s="34"/>
      <c r="ES336" s="88"/>
      <c r="ET336" s="280"/>
      <c r="EU336" s="281"/>
      <c r="EV336" s="34"/>
      <c r="EW336" s="88"/>
      <c r="EX336" s="280"/>
      <c r="EY336" s="281"/>
      <c r="EZ336" s="34"/>
      <c r="FA336" s="88"/>
      <c r="FB336" s="280"/>
      <c r="FC336" s="281"/>
      <c r="FD336" s="34"/>
      <c r="FE336" s="88"/>
      <c r="FF336" s="280"/>
      <c r="FG336" s="281"/>
      <c r="FH336" s="34"/>
      <c r="FI336" s="88"/>
      <c r="FJ336" s="280"/>
      <c r="FK336" s="281"/>
      <c r="FL336" s="34"/>
      <c r="FM336" s="88"/>
      <c r="FN336" s="280"/>
      <c r="FO336" s="281"/>
      <c r="FP336" s="34"/>
      <c r="FQ336" s="88"/>
      <c r="FR336" s="280"/>
      <c r="FS336" s="281"/>
      <c r="FT336" s="34"/>
      <c r="FU336" s="88"/>
      <c r="FV336" s="280"/>
      <c r="FW336" s="281"/>
      <c r="FX336" s="34"/>
      <c r="FY336" s="88"/>
      <c r="FZ336" s="280"/>
      <c r="GA336" s="281"/>
      <c r="GB336" s="34"/>
      <c r="GC336" s="88"/>
      <c r="GD336" s="280"/>
      <c r="GE336" s="281"/>
      <c r="GF336" s="34"/>
      <c r="GG336" s="88"/>
      <c r="GH336" s="280"/>
      <c r="GI336" s="281"/>
      <c r="GJ336" s="34"/>
      <c r="GK336" s="88"/>
      <c r="GL336" s="280"/>
      <c r="GM336" s="281"/>
      <c r="GN336" s="34"/>
      <c r="GO336" s="88"/>
      <c r="GP336" s="280"/>
      <c r="GQ336" s="281"/>
      <c r="GR336" s="34"/>
      <c r="GS336" s="88"/>
      <c r="GT336" s="280"/>
      <c r="GU336" s="281"/>
      <c r="GV336" s="34"/>
      <c r="GW336" s="88"/>
      <c r="GX336" s="280"/>
      <c r="GY336" s="281"/>
      <c r="GZ336" s="34"/>
      <c r="HA336" s="88"/>
      <c r="HB336" s="280"/>
      <c r="HC336" s="281"/>
      <c r="HD336" s="34"/>
      <c r="HE336" s="88"/>
      <c r="HF336" s="280"/>
      <c r="HG336" s="281"/>
      <c r="HH336" s="34"/>
      <c r="HI336" s="88"/>
      <c r="HJ336" s="280"/>
      <c r="HK336" s="281"/>
      <c r="HL336" s="34"/>
      <c r="HM336" s="88"/>
      <c r="HN336" s="280"/>
      <c r="HO336" s="281"/>
      <c r="HP336" s="34"/>
      <c r="HQ336" s="88"/>
      <c r="HR336" s="280"/>
      <c r="HS336" s="281"/>
      <c r="HT336" s="34"/>
      <c r="HU336" s="88"/>
      <c r="HV336" s="280"/>
      <c r="HW336" s="281"/>
      <c r="HX336" s="34"/>
      <c r="HY336" s="88"/>
      <c r="HZ336" s="280"/>
      <c r="IA336" s="281"/>
      <c r="IB336" s="34"/>
      <c r="IC336" s="88"/>
      <c r="ID336" s="280"/>
      <c r="IE336" s="281"/>
      <c r="IF336" s="34"/>
      <c r="IG336" s="88"/>
      <c r="IH336" s="280"/>
      <c r="II336" s="281"/>
      <c r="IJ336" s="34"/>
      <c r="IK336" s="88"/>
      <c r="IL336" s="280"/>
      <c r="IM336" s="281"/>
      <c r="IN336" s="34"/>
      <c r="IO336" s="88"/>
      <c r="IP336" s="280"/>
    </row>
    <row r="337" spans="1:10" ht="19.5" customHeight="1" thickBot="1">
      <c r="A337" s="286"/>
      <c r="B337" s="161"/>
      <c r="C337" s="162"/>
      <c r="D337" s="292" t="s">
        <v>316</v>
      </c>
      <c r="E337" s="293"/>
      <c r="F337" s="294">
        <f>SUM(F333:F335)</f>
        <v>0</v>
      </c>
      <c r="G337" s="311"/>
      <c r="H337" s="295">
        <f>SUM(H333:H335)</f>
        <v>0</v>
      </c>
      <c r="I337" s="296">
        <f>SUM(I333:I335)</f>
        <v>0</v>
      </c>
      <c r="J337" s="297"/>
    </row>
    <row r="338" spans="1:10" ht="15.75">
      <c r="A338" s="80"/>
      <c r="B338" s="165"/>
      <c r="C338" s="157"/>
      <c r="D338" s="91"/>
      <c r="E338" s="4"/>
      <c r="F338" s="4"/>
      <c r="G338" s="5"/>
      <c r="H338" s="4"/>
      <c r="I338" s="4"/>
      <c r="J338" s="6"/>
    </row>
    <row r="339" spans="1:12" s="322" customFormat="1" ht="15">
      <c r="A339" s="35"/>
      <c r="B339" s="317" t="s">
        <v>172</v>
      </c>
      <c r="C339" s="90"/>
      <c r="D339" s="318"/>
      <c r="E339" s="319"/>
      <c r="F339" s="319"/>
      <c r="G339" s="320"/>
      <c r="H339" s="319"/>
      <c r="I339" s="319"/>
      <c r="J339" s="321"/>
      <c r="K339" s="401"/>
      <c r="L339" s="401"/>
    </row>
    <row r="340" spans="1:10" ht="15" thickBot="1">
      <c r="A340" s="157"/>
      <c r="B340" s="166"/>
      <c r="C340" s="157"/>
      <c r="D340" s="91"/>
      <c r="E340" s="4"/>
      <c r="F340" s="4"/>
      <c r="G340" s="5"/>
      <c r="H340" s="4"/>
      <c r="I340" s="4"/>
      <c r="J340" s="6"/>
    </row>
    <row r="341" spans="1:10" ht="15.75" thickBot="1">
      <c r="A341" s="80"/>
      <c r="B341" s="167"/>
      <c r="C341" s="157"/>
      <c r="D341" s="465" t="s">
        <v>86</v>
      </c>
      <c r="E341" s="466"/>
      <c r="F341" s="440">
        <f>F337+F329+F321+F311+F282+F265+F244+F215+F186+F154+F146+F125+F110+F90+F81+F63+F44+F33</f>
        <v>0</v>
      </c>
      <c r="G341" s="442"/>
      <c r="H341" s="207">
        <f>H337+H329+H321+H311+H282+H265+H244+H215+H186+H154+H146+H125+H110+H90+H81+H63+H44+H33</f>
        <v>0</v>
      </c>
      <c r="I341" s="443">
        <f>I337+I329+I321+I311+I282+I265+I244+I215+I186+I154+I146+I125+I110+I90+I81+I63+I44+I33</f>
        <v>0</v>
      </c>
      <c r="J341" s="441">
        <f>J337+J329+J321+J311+J282+J265+J244+J215+J186+J154+J146+J125+J110+J90+J81+J63+J44+J33</f>
        <v>0</v>
      </c>
    </row>
    <row r="342" spans="1:10" ht="15">
      <c r="A342" s="80"/>
      <c r="B342" s="167"/>
      <c r="C342" s="157"/>
      <c r="D342" s="402"/>
      <c r="E342" s="403"/>
      <c r="F342" s="403"/>
      <c r="G342" s="404"/>
      <c r="H342" s="403"/>
      <c r="I342" s="403"/>
      <c r="J342" s="435"/>
    </row>
    <row r="343" spans="1:10" ht="15">
      <c r="A343" s="80"/>
      <c r="B343" s="167"/>
      <c r="C343" s="157"/>
      <c r="D343" s="402"/>
      <c r="E343" s="403"/>
      <c r="F343" s="403"/>
      <c r="G343" s="404"/>
      <c r="H343" s="403"/>
      <c r="I343" s="403"/>
      <c r="J343" s="435"/>
    </row>
    <row r="344" spans="1:10" ht="15">
      <c r="A344" s="80"/>
      <c r="B344" s="167"/>
      <c r="C344" s="406"/>
      <c r="D344" s="405"/>
      <c r="E344" s="405"/>
      <c r="F344" s="405"/>
      <c r="G344" s="407"/>
      <c r="H344" s="405"/>
      <c r="I344" s="405"/>
      <c r="J344" s="6"/>
    </row>
    <row r="345" spans="1:10" ht="18">
      <c r="A345" s="80"/>
      <c r="B345" s="323" t="s">
        <v>95</v>
      </c>
      <c r="C345" s="406"/>
      <c r="D345" s="405"/>
      <c r="E345" s="405"/>
      <c r="F345" s="405"/>
      <c r="G345" s="407"/>
      <c r="H345" s="405"/>
      <c r="I345" s="405"/>
      <c r="J345" s="164"/>
    </row>
    <row r="346" spans="1:10" ht="12.75">
      <c r="A346" s="80"/>
      <c r="B346" s="163"/>
      <c r="C346" s="436"/>
      <c r="D346" s="50"/>
      <c r="E346" s="50"/>
      <c r="F346" s="50"/>
      <c r="G346" s="18"/>
      <c r="H346" s="50"/>
      <c r="I346" s="50"/>
      <c r="J346" s="437"/>
    </row>
    <row r="347" spans="1:10" ht="15">
      <c r="A347" s="80"/>
      <c r="B347" s="167"/>
      <c r="C347" s="438"/>
      <c r="D347" s="438"/>
      <c r="E347" s="438"/>
      <c r="F347" s="438"/>
      <c r="G347" s="438"/>
      <c r="H347" s="438"/>
      <c r="I347" s="438"/>
      <c r="J347" s="437"/>
    </row>
    <row r="348" spans="1:10" ht="15">
      <c r="A348" s="35"/>
      <c r="B348" s="167"/>
      <c r="C348" s="438"/>
      <c r="D348" s="438"/>
      <c r="E348" s="438"/>
      <c r="F348" s="438"/>
      <c r="G348" s="438"/>
      <c r="H348" s="438"/>
      <c r="I348" s="438"/>
      <c r="J348" s="439"/>
    </row>
    <row r="349" spans="1:10" ht="15">
      <c r="A349" s="35"/>
      <c r="B349" s="167"/>
      <c r="C349" s="438"/>
      <c r="D349" s="438"/>
      <c r="E349" s="438"/>
      <c r="F349" s="438"/>
      <c r="G349" s="438"/>
      <c r="H349" s="438"/>
      <c r="I349" s="438"/>
      <c r="J349" s="437"/>
    </row>
    <row r="350" spans="1:10" ht="15">
      <c r="A350" s="35"/>
      <c r="B350" s="167"/>
      <c r="C350" s="438"/>
      <c r="D350" s="438"/>
      <c r="E350" s="438"/>
      <c r="F350" s="438"/>
      <c r="G350" s="438"/>
      <c r="H350" s="438"/>
      <c r="I350" s="438"/>
      <c r="J350" s="437"/>
    </row>
    <row r="351" spans="1:10" ht="15">
      <c r="A351" s="157"/>
      <c r="B351" s="167"/>
      <c r="C351" s="437"/>
      <c r="D351" s="437"/>
      <c r="E351" s="437"/>
      <c r="F351" s="437"/>
      <c r="G351" s="437"/>
      <c r="H351" s="437"/>
      <c r="I351" s="437"/>
      <c r="J351" s="252"/>
    </row>
    <row r="352" spans="1:9" ht="15">
      <c r="A352" s="157"/>
      <c r="B352" s="167"/>
      <c r="C352" s="164"/>
      <c r="D352" s="164"/>
      <c r="E352" s="164"/>
      <c r="F352" s="164"/>
      <c r="G352" s="164"/>
      <c r="H352" s="164"/>
      <c r="I352" s="164"/>
    </row>
    <row r="353" ht="12.75">
      <c r="A353" s="157"/>
    </row>
    <row r="354" ht="12.75">
      <c r="A354" s="157"/>
    </row>
    <row r="355" ht="12.75">
      <c r="A355" s="157"/>
    </row>
  </sheetData>
  <mergeCells count="30">
    <mergeCell ref="I99:I100"/>
    <mergeCell ref="J99:J100"/>
    <mergeCell ref="D112:J112"/>
    <mergeCell ref="D321:E321"/>
    <mergeCell ref="D282:E282"/>
    <mergeCell ref="D125:E125"/>
    <mergeCell ref="G157:H157"/>
    <mergeCell ref="D215:E215"/>
    <mergeCell ref="B217:I217"/>
    <mergeCell ref="B219:I219"/>
    <mergeCell ref="D341:E341"/>
    <mergeCell ref="D63:E63"/>
    <mergeCell ref="D90:E90"/>
    <mergeCell ref="D311:E311"/>
    <mergeCell ref="D265:E265"/>
    <mergeCell ref="D186:E186"/>
    <mergeCell ref="D110:E110"/>
    <mergeCell ref="D99:D100"/>
    <mergeCell ref="D33:E33"/>
    <mergeCell ref="D81:E81"/>
    <mergeCell ref="D44:E44"/>
    <mergeCell ref="D244:E244"/>
    <mergeCell ref="D154:E154"/>
    <mergeCell ref="H99:H100"/>
    <mergeCell ref="A99:A100"/>
    <mergeCell ref="C99:C100"/>
    <mergeCell ref="G101:G102"/>
    <mergeCell ref="F99:F100"/>
    <mergeCell ref="G99:G100"/>
    <mergeCell ref="E99:E100"/>
  </mergeCells>
  <printOptions/>
  <pageMargins left="0.1968503937007874" right="0.15748031496062992" top="0.1968503937007874" bottom="0.1968503937007874" header="0" footer="0"/>
  <pageSetup horizontalDpi="300" verticalDpi="300" orientation="landscape" paperSize="9" scale="5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SPSR Nowogard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Słaby</dc:creator>
  <cp:keywords/>
  <dc:description/>
  <cp:lastModifiedBy>Jan Słaby</cp:lastModifiedBy>
  <cp:lastPrinted>2019-03-13T11:23:21Z</cp:lastPrinted>
  <dcterms:created xsi:type="dcterms:W3CDTF">2016-09-02T07:37:58Z</dcterms:created>
  <dcterms:modified xsi:type="dcterms:W3CDTF">2019-03-18T07:40:38Z</dcterms:modified>
  <cp:category/>
  <cp:version/>
  <cp:contentType/>
  <cp:contentStatus/>
</cp:coreProperties>
</file>